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ปก สารบัญ" sheetId="1" r:id="rId1"/>
    <sheet name="ส่วนที่ 1 คำแถลง" sheetId="2" r:id="rId2"/>
    <sheet name="ส่วนที่ 1 คำแถลง (2)" sheetId="3" r:id="rId3"/>
    <sheet name="ส่วนที่ 2 เทศบัญญัติ" sheetId="4" r:id="rId4"/>
    <sheet name="งบกลาง" sheetId="5" r:id="rId5"/>
    <sheet name="บริหาร" sheetId="6" r:id="rId6"/>
    <sheet name="การศึกษา" sheetId="7" r:id="rId7"/>
    <sheet name="สังคม" sheetId="8" r:id="rId8"/>
    <sheet name="เคหะ" sheetId="9" r:id="rId9"/>
    <sheet name="เทศบัญญัติ งปม.รายจ่าย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<sst xmlns="http://schemas.openxmlformats.org/spreadsheetml/2006/main" count="994" uniqueCount="259">
  <si>
    <t>1.1.4  รายการกันเงินไว้แบบก่อหนี้ผูกพันและยังไม่ได้เบิกจ่าย</t>
  </si>
  <si>
    <t>เทศบัญญัติ</t>
  </si>
  <si>
    <t>เห็นชอบต่อไป</t>
  </si>
  <si>
    <t>งานงบกลาง</t>
  </si>
  <si>
    <t xml:space="preserve">            เพื่อใช้ในการดำเนินงานตามนโยบายของผู้บริหารที่ได้วางแผนไว้ตามแผนพัฒนาท้องถิ่นตลอดปีงบประมาณ</t>
  </si>
  <si>
    <t>จำนวน     -     โครงการ</t>
  </si>
  <si>
    <t>รายรับ</t>
  </si>
  <si>
    <t>2.1 รายรับ</t>
  </si>
  <si>
    <t xml:space="preserve">      และการพาณิชย์</t>
  </si>
  <si>
    <t xml:space="preserve">รวมรายได้จัดเก็บเอง  </t>
  </si>
  <si>
    <t>รายได้จัดเก็บเอง</t>
  </si>
  <si>
    <t>รายได้ที่รัฐบาลเก็บแล้วจัดสรรให้</t>
  </si>
  <si>
    <t>องค์กรปกครองส่วนท้องถิ่น</t>
  </si>
  <si>
    <t>รายได้ที่รัฐบาลอุดหนุนให้</t>
  </si>
  <si>
    <t xml:space="preserve">รวมรายได้ที่รัฐบาลอุดหนุนให้ </t>
  </si>
  <si>
    <t xml:space="preserve">รวมรายได้ที่รัฐบาลเก็บแล้วจัดสรรให้ </t>
  </si>
  <si>
    <t xml:space="preserve">           องค์กรปกครองส่วนท้องถิ่น</t>
  </si>
  <si>
    <t xml:space="preserve">รวม  </t>
  </si>
  <si>
    <t>2.2 รายจ่าย</t>
  </si>
  <si>
    <t>รายจ่าย</t>
  </si>
  <si>
    <t>(หมวดเงินเดือน ค่าจ้างประจำและค่าจ้างชั่วคราว)</t>
  </si>
  <si>
    <t>(หมวดค่าตอบแทน ใช้สอย วัสดุและค่าสาธารณูปโภค)</t>
  </si>
  <si>
    <t>(หมวดค่าครุภัณฑ์ ที่ดินและสิ่งก่อสร้าง)</t>
  </si>
  <si>
    <t xml:space="preserve">รวมจ่ายจากงบประมาณ  </t>
  </si>
  <si>
    <t>1.2  เงินกู้คงค้าง</t>
  </si>
  <si>
    <t xml:space="preserve">       1. สถานะการคลัง</t>
  </si>
  <si>
    <t>(1) รายรับจริงทั้งสิ้น</t>
  </si>
  <si>
    <t>(2) เงินอุดหนุนที่รัฐบาลให้โดยระบุวัตถุประสงค์</t>
  </si>
  <si>
    <t xml:space="preserve">       หมวดภาษีอากร</t>
  </si>
  <si>
    <t xml:space="preserve">       หมวดค่าธรรมเนียม  ค่าปรับและใบอนุญาต</t>
  </si>
  <si>
    <t xml:space="preserve">       หมวดรายได้จากทรัพย์สิน</t>
  </si>
  <si>
    <t xml:space="preserve">       หมวดรายได้จากสาธารณูปโภคและการพาณิชย์</t>
  </si>
  <si>
    <t xml:space="preserve">       หมวดรายได้เบ็ดเตล็ด</t>
  </si>
  <si>
    <t xml:space="preserve">       หมวดรายได้จากทุน</t>
  </si>
  <si>
    <t xml:space="preserve">       หมวดภาษีจัดสรร</t>
  </si>
  <si>
    <t xml:space="preserve">       หมวดเงินอุดหนุนทั่วไป</t>
  </si>
  <si>
    <t xml:space="preserve">       งบกลาง</t>
  </si>
  <si>
    <t xml:space="preserve">       งบบุคลากร (หมวดเงินเดือน ค่าจ้างประจำและค่าจ้างชั่วคราว)</t>
  </si>
  <si>
    <t xml:space="preserve">       งบลงทุน (หมวดค่าครุภัณฑ์ ที่ดินและสิ่งก่อสร้าง)</t>
  </si>
  <si>
    <t xml:space="preserve">       งบรายจ่ายอื่น (หมวดรายจ่ายอื่น)</t>
  </si>
  <si>
    <t xml:space="preserve">       งบเงินอุดหนุน (หมวดเงินอุดหนุน)</t>
  </si>
  <si>
    <t>(4) รายจ่ายที่จ่ายจากเงินอุดหนุนที่รัฐบาลให้โดยระบุวัตถุประสงค์</t>
  </si>
  <si>
    <t>(3) รายจ่ายจริง</t>
  </si>
  <si>
    <t xml:space="preserve">     งบกลาง</t>
  </si>
  <si>
    <t xml:space="preserve">     งบบุคลากร</t>
  </si>
  <si>
    <t xml:space="preserve">     งบดำเนินงาน</t>
  </si>
  <si>
    <t xml:space="preserve">     งบลงทุน</t>
  </si>
  <si>
    <t xml:space="preserve">     งบรายจ่ายอื่น  (หมวดรายจ่ายอื่น)</t>
  </si>
  <si>
    <t xml:space="preserve">     งบเงินอุดหนุน  (หมวดเงินอุดหนุน)</t>
  </si>
  <si>
    <t>ด้านบริหารงานทั่วไป</t>
  </si>
  <si>
    <t xml:space="preserve">          แผนงานการรักษาความสงบภายใน</t>
  </si>
  <si>
    <t>ด้านบริการชุมชนและสังคม</t>
  </si>
  <si>
    <t xml:space="preserve">          แผนงานการศึกษา</t>
  </si>
  <si>
    <t xml:space="preserve">          แผนงานสาธารณสุข</t>
  </si>
  <si>
    <t xml:space="preserve">          แผนงานสังคมสงเคราะห์ </t>
  </si>
  <si>
    <t xml:space="preserve">          แผนงานสร้างความเข้มแข็งของชุมชน</t>
  </si>
  <si>
    <t xml:space="preserve">          แผนงานการศาสนา  วัฒนธรรมและนันทนาการ </t>
  </si>
  <si>
    <t>ด้านการเศรษฐกิจ</t>
  </si>
  <si>
    <t xml:space="preserve">          แผนงานอุตสาหกรรมและการโยธา </t>
  </si>
  <si>
    <t xml:space="preserve">          แผนงานการเกษตร </t>
  </si>
  <si>
    <t xml:space="preserve">          แผนงานการพาณิชย์ </t>
  </si>
  <si>
    <t>ด้านการดำเนินงานอื่น</t>
  </si>
  <si>
    <t xml:space="preserve">ด้านบริการชุมชนและสังคม </t>
  </si>
  <si>
    <t xml:space="preserve">          แผนงานการศึกษา </t>
  </si>
  <si>
    <t xml:space="preserve">          แผนงานสาธารณสุข  </t>
  </si>
  <si>
    <t xml:space="preserve">          แผนงานสังคมสงเคราะห์  </t>
  </si>
  <si>
    <t xml:space="preserve">          แผนงานเคหะและชุมชน </t>
  </si>
  <si>
    <t xml:space="preserve">          แผนงานอุตสาหกรรมและการโยธา  </t>
  </si>
  <si>
    <t xml:space="preserve">          แผนงานการพาณิชย์  </t>
  </si>
  <si>
    <t xml:space="preserve">          แผนงานงบกลาง </t>
  </si>
  <si>
    <t xml:space="preserve">แผนงานบริหารงานทั่วไป </t>
  </si>
  <si>
    <t xml:space="preserve">     เงินเดือน (ฝ่ายการเมือง)</t>
  </si>
  <si>
    <t xml:space="preserve">     เงินเดือน (ฝ่ายประจำ)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</si>
  <si>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</si>
  <si>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</si>
  <si>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</si>
  <si>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</si>
  <si>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</si>
  <si>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</si>
  <si>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</si>
  <si>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เงินอุดหนุน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</si>
  <si>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</si>
  <si>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</si>
  <si>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</si>
  <si>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</si>
  <si>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</si>
  <si>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และวิชาการ</t>
  </si>
  <si>
    <t>แผนงานการรักษาความสงบภายใน</t>
  </si>
  <si>
    <t>งานป้องกันภัยฝ่ายพลเรือน</t>
  </si>
  <si>
    <t>และระงับอัคคีภัย</t>
  </si>
  <si>
    <r>
      <t>เทศบัญญัติ</t>
    </r>
    <r>
      <rPr>
        <sz val="16"/>
        <rFont val="TH SarabunPSK"/>
        <family val="2"/>
      </rPr>
      <t xml:space="preserve">                           </t>
    </r>
  </si>
  <si>
    <t xml:space="preserve">       (ลงนาม)</t>
  </si>
  <si>
    <t xml:space="preserve">          แผนงานงบกลาง</t>
  </si>
  <si>
    <t>เทศบาลตำบลวังหว้า</t>
  </si>
  <si>
    <t>อำเภอศรีประจันต์  จังหวัดสุพรรณบุรี</t>
  </si>
  <si>
    <t>ประจำปีต่อสภาเทศบาลตำบลวังหว้าอีกครั้งหนึ่ง ฉะนั้น ในโอกาสนี้คณะผู้บริหารเทศบาลตำบลวังหว้า จึงขอชี้แจง</t>
  </si>
  <si>
    <t xml:space="preserve">ให้ท่านประธานและสมาชิกทุกท่านได้ทราบถึงสถานะการคลัง ตลอดจนหลักการและแนวนโยบายการดำเนินการ </t>
  </si>
  <si>
    <t>งบดำเนินงาน</t>
  </si>
  <si>
    <t>Ø</t>
  </si>
  <si>
    <t>รายงานประมาณการรายรับ</t>
  </si>
  <si>
    <t>รายงานรายละเอียดประมาณการรายจ่ายงบประมาณรายจ่ายทั่วไป</t>
  </si>
  <si>
    <t>เอกสารประกอบแนบท้าย</t>
  </si>
  <si>
    <t xml:space="preserve">          แผนงานเคหะและชุมชน</t>
  </si>
  <si>
    <t>การรักษาความสงบภายใน</t>
  </si>
  <si>
    <t>งานเทศกิจ</t>
  </si>
  <si>
    <t>ของ</t>
  </si>
  <si>
    <t>สารบัญ</t>
  </si>
  <si>
    <t>หน้า</t>
  </si>
  <si>
    <t>ส่วนที่  1</t>
  </si>
  <si>
    <t xml:space="preserve"> </t>
  </si>
  <si>
    <t>คำแถลงประกอบงบประมาณรายจ่าย</t>
  </si>
  <si>
    <t>ส่วนที่  2</t>
  </si>
  <si>
    <t>คำแถลงงบประมาณ</t>
  </si>
  <si>
    <t>1.1.1  เงินฝากธนาคารทั้งสิ้น</t>
  </si>
  <si>
    <t>1.1.2  เงินสะสม</t>
  </si>
  <si>
    <t>1.1.3  ทุนสำรองเงินสะสม</t>
  </si>
  <si>
    <t>1.1.5  รายการที่ได้กันเงินไว้โดยยังไม่ได้ก่อหนี้ผูกพัน</t>
  </si>
  <si>
    <t>บาท</t>
  </si>
  <si>
    <t>1.1  งบประมาณรายจ่ายทั่วไป</t>
  </si>
  <si>
    <t>ประกอบด้วย</t>
  </si>
  <si>
    <t>งบกลาง</t>
  </si>
  <si>
    <t>งบดำเนินการ</t>
  </si>
  <si>
    <t>งบลงทุน</t>
  </si>
  <si>
    <t>งบรายจ่ายอื่น</t>
  </si>
  <si>
    <t>งบเงินอุดหนุน</t>
  </si>
  <si>
    <t>งบ</t>
  </si>
  <si>
    <t>จ่ายจากงบประมาณ</t>
  </si>
  <si>
    <t>รวม</t>
  </si>
  <si>
    <t>เรื่อง</t>
  </si>
  <si>
    <t>บันทึกหลักการและเหตุผล</t>
  </si>
  <si>
    <t>งบประมาณรายจ่ายทั้งสิ้น</t>
  </si>
  <si>
    <t>ยอดรวม</t>
  </si>
  <si>
    <t>รายจ่ายตามงานและงบรายจ่าย</t>
  </si>
  <si>
    <t>งาน</t>
  </si>
  <si>
    <t>งานบริหารทั่วไป</t>
  </si>
  <si>
    <t>งานบริหารงานคลัง</t>
  </si>
  <si>
    <t>งบบุคลากร</t>
  </si>
  <si>
    <t>งานวางแผนสถิติ</t>
  </si>
  <si>
    <t>งานบริหารทั่วไปเกี่ยวกับ</t>
  </si>
  <si>
    <t>เกี่ยวกับการศึกษา</t>
  </si>
  <si>
    <t>งานระดับก่อนวัยเรียน</t>
  </si>
  <si>
    <t>และประถมศึกษา</t>
  </si>
  <si>
    <t>งานระดับ</t>
  </si>
  <si>
    <t>มัธยมศึกษา</t>
  </si>
  <si>
    <t>งานศึกษา</t>
  </si>
  <si>
    <t>ไม่กำหนดระดับ</t>
  </si>
  <si>
    <t>เกี่ยวกับสาธารณสุข</t>
  </si>
  <si>
    <t>งานโรงพยาบาล</t>
  </si>
  <si>
    <t>งานบริการสาธารณสุข</t>
  </si>
  <si>
    <t>และงานสาธารณสุขอื่น</t>
  </si>
  <si>
    <t>งานศูนย์บริการ</t>
  </si>
  <si>
    <t>สาธารณสุข</t>
  </si>
  <si>
    <t>สังคมสงเคราะห์</t>
  </si>
  <si>
    <t>งานสวัสดิการสังคม</t>
  </si>
  <si>
    <t>และสังคมสงเคราะห์</t>
  </si>
  <si>
    <t>เคหะและชุมชน</t>
  </si>
  <si>
    <t>งานไฟฟ้าถนน</t>
  </si>
  <si>
    <t>งานสวนสาธารณะ</t>
  </si>
  <si>
    <t>งานกำจัดขยะมูลฝอย</t>
  </si>
  <si>
    <t>และสิ่งปฏิกูล</t>
  </si>
  <si>
    <t>งานบำบัดน้ำเสีย</t>
  </si>
  <si>
    <t>งานบริหารทั่วไปเกี่ยวกับการ</t>
  </si>
  <si>
    <t>สร้างความเข้มแข็งของชุมชน</t>
  </si>
  <si>
    <t>งานส่งเสริมและสนับสนุน</t>
  </si>
  <si>
    <t>ความเข้มแข็งชุมชน</t>
  </si>
  <si>
    <t>งานบริหารทั่วไปเกี่ยวกับศาสนา</t>
  </si>
  <si>
    <t>งานกีฬา</t>
  </si>
  <si>
    <t>และนันทนาการ</t>
  </si>
  <si>
    <t>งานศาสนา</t>
  </si>
  <si>
    <t>งานวิชาการวางแผน</t>
  </si>
  <si>
    <t>และส่งเสริมการท่องเที่ยว</t>
  </si>
  <si>
    <t>ด้าน / แผนงาน</t>
  </si>
  <si>
    <t>ประมาณการ</t>
  </si>
  <si>
    <t>รายรับจริง</t>
  </si>
  <si>
    <t>รายงานรายละเอียดประมาณการรายรับงบประมาณรายจ่ายทั่วไป</t>
  </si>
  <si>
    <t>รายงานประมาณการรายจ่าย</t>
  </si>
  <si>
    <t>รายจ่ายจริง</t>
  </si>
  <si>
    <t>เหตุผล</t>
  </si>
  <si>
    <t>อำเภอศรีประจันต์   จังหวัดสุพรรณบุรี</t>
  </si>
  <si>
    <t>ยอดรวม (บาท)</t>
  </si>
  <si>
    <t>-</t>
  </si>
  <si>
    <t xml:space="preserve">          แผนงานการศาสนา วัฒนธรรมและนันทนาการ </t>
  </si>
  <si>
    <t>พ.ศ.2558 จึงเสนอร่างเทศบัญญัติงบประมาณรายจ่ายประจำปีงบประมาณ พ.ศ.2558 เพื่อสมาชิกสภาเทศบาลพิจารณา</t>
  </si>
  <si>
    <t xml:space="preserve">        ข้อ 4  งบประมาณรายจ่ายทั่วไป จ่ายจากรายได้จัดเก็บเอง  หมวดภาษีจัดสรร และหมวดเงินอุดหนุนทั่วไป</t>
  </si>
  <si>
    <t>( นายจองสินกิจ   เที่ยงธรรม )</t>
  </si>
  <si>
    <t>นายกเทศมนตรีตำบลวังหว้า</t>
  </si>
  <si>
    <t>แผนงานการศาสนา วัฒนธรรมและนันทนาการ</t>
  </si>
  <si>
    <t xml:space="preserve">      หมวดภาษีอากร</t>
  </si>
  <si>
    <t xml:space="preserve">      หมวดค่าธรรมเนียม ค่าปรับและใบอนุญาต</t>
  </si>
  <si>
    <t xml:space="preserve">      หมวดรายได้จากทรัพย์สิน</t>
  </si>
  <si>
    <t xml:space="preserve">      หมวดรายได้จากสาธารณูปโภค</t>
  </si>
  <si>
    <t xml:space="preserve">      หมวดรายได้เบ็ดเตล็ด</t>
  </si>
  <si>
    <t xml:space="preserve">      หมวดรายได้จากทุน</t>
  </si>
  <si>
    <t xml:space="preserve">      หมวดภาษีจัดสรร</t>
  </si>
  <si>
    <t xml:space="preserve">      หมวดเงินอุดหนุนทั่วไป</t>
  </si>
  <si>
    <t>วัฒนธรรม และนันทนาการ</t>
  </si>
  <si>
    <t xml:space="preserve">          แผนงานบริหารงานทั่วไป</t>
  </si>
  <si>
    <t>การเบิกจ่ายเงินของเทศบาลตำบลวังหว้า</t>
  </si>
  <si>
    <t xml:space="preserve">          เทศบาลตำบลวังหว้า</t>
  </si>
  <si>
    <t xml:space="preserve">          เทศบาลตำบลวังหว้า                                                                                       </t>
  </si>
  <si>
    <t xml:space="preserve">          เทศบาลตำบลวังหว้า                                                                                             </t>
  </si>
  <si>
    <t xml:space="preserve">          เทศบาลตำบลวังหว้า                                                                                                </t>
  </si>
  <si>
    <t xml:space="preserve">          เทศบาลตำบลวังหว้า                                                                                                                    </t>
  </si>
  <si>
    <t>บันทึกรายงานการประชุม คณะกรรมการแปรญัตติร่างเทศบัญญัติ</t>
  </si>
  <si>
    <t>1</t>
  </si>
  <si>
    <t>6</t>
  </si>
  <si>
    <t>ประกาศ  ณ  วันที่..........................................................</t>
  </si>
  <si>
    <t>(5) รายจ่ายที่จ่ายจากเงินสะสม</t>
  </si>
  <si>
    <t>(6) รายจ่ายที่จ่ายจากเงินทุนสำรองเงินสะสม</t>
  </si>
  <si>
    <r>
      <t xml:space="preserve">       งบดำเนินงาน </t>
    </r>
    <r>
      <rPr>
        <sz val="14"/>
        <rFont val="TH SarabunPSK"/>
        <family val="2"/>
      </rPr>
      <t>(หมวดค่าตอบแทน ค่าใช้สอย ค่าวัสดุและค่าสาธารณูปโภค)</t>
    </r>
  </si>
  <si>
    <t>วัฒนธรรมท้องถิ่น</t>
  </si>
  <si>
    <t>บัญญัติเทศบาล พ.ศ. 2496 แก้ไขเพิ่มเติมถึง (ฉบับที่ 13) พ.ศ. 2552 มาตรา 65 จึงตราเทศบัญญัติขึ้นไว้ โดยความเห็น</t>
  </si>
  <si>
    <t>- ร่าง -</t>
  </si>
  <si>
    <t xml:space="preserve">บันทึกรายงานการประชุม คณะกรรมการแปรญัตติร่างเทศบัญญัติ </t>
  </si>
  <si>
    <t>งบประมาณรายจ่าย</t>
  </si>
  <si>
    <t>ท่านประธานสภาฯ และสมาชิกสภาเทศบาลตำบลวังหว้า</t>
  </si>
  <si>
    <t xml:space="preserve">              บัดนี้ถึงเวลาที่คณะผู้บริหารของเทศบาลตำบลวังหว้า จะได้เสนอร่างเทศบัญญัติ เรื่อง งบประมาณรายจ่าย</t>
  </si>
  <si>
    <t>ประกอบร่างเทศบัญญัติ เรื่อง งบประมาณรายจ่าย</t>
  </si>
  <si>
    <t xml:space="preserve">        ข้อ 6  ให้นายกเทศมนตรีตำบลวังหว้า มีหน้าที่รักษาการให้เป็นไปตามเทศบัญญัตินี้</t>
  </si>
  <si>
    <t>ปี 2560</t>
  </si>
  <si>
    <t>แผนงานบริหารงานทั่วไป</t>
  </si>
  <si>
    <t>แผนงานการศาสนาวัฒนธรรมและนันทนาการ</t>
  </si>
  <si>
    <t>แผนงานงบกลาง</t>
  </si>
  <si>
    <t>º</t>
  </si>
  <si>
    <t>อนุมัติ</t>
  </si>
  <si>
    <t>ชอบของสภาเทศบาลตำบลวังหว้า และโดยอนุมัติของผู้ว่าราชการจังหวัดสุพรรณบุรี</t>
  </si>
  <si>
    <t xml:space="preserve">        ข้อ 5  ให้นายกเทศมนตรีตำบลวังหว้า ปฏิบัติการเบิกจ่ายเงินงบประมาณที่ได้รับอนุมัติให้เป็นไปตามระเบียบ</t>
  </si>
  <si>
    <r>
      <rPr>
        <b/>
        <sz val="16"/>
        <rFont val="Wingdings"/>
        <family val="0"/>
      </rPr>
      <t>Ä</t>
    </r>
    <r>
      <rPr>
        <b/>
        <sz val="16"/>
        <rFont val="TH SarabunPSK"/>
        <family val="2"/>
      </rPr>
      <t xml:space="preserve"> บันทึกรายงานการประชุมสภาเทศบาลตำบลวังหว้า</t>
    </r>
  </si>
  <si>
    <t>ปี 2561</t>
  </si>
  <si>
    <t xml:space="preserve">            องค์กรปกครองส่วนท้องถิ่น</t>
  </si>
  <si>
    <t>ของ เทศบาลตำบลวังหว้า</t>
  </si>
  <si>
    <t>แผนงานอุตสาหกรรมและการโยธา</t>
  </si>
  <si>
    <t>อุตสาหกรรมและการโยธา</t>
  </si>
  <si>
    <t>งานก่อสร้าง</t>
  </si>
  <si>
    <t>โครงสร้างพื้นฐาน</t>
  </si>
  <si>
    <t>รายละเอียดงบประมาณรายจ่ายตามแผนงาน</t>
  </si>
  <si>
    <t>ประจำปีงบประมาณ พ.ศ. 2562</t>
  </si>
  <si>
    <r>
      <rPr>
        <b/>
        <sz val="16"/>
        <rFont val="Wingdings"/>
        <family val="0"/>
      </rPr>
      <t>Ä</t>
    </r>
    <r>
      <rPr>
        <b/>
        <sz val="16"/>
        <rFont val="Symbol"/>
        <family val="1"/>
      </rPr>
      <t xml:space="preserve"> </t>
    </r>
    <r>
      <rPr>
        <b/>
        <sz val="16"/>
        <rFont val="TH SarabunPSK"/>
        <family val="2"/>
      </rPr>
      <t>คำแถลงประกอบงบประมาณรายจ่าย ประจำปีงบประมาณ พ.ศ. 2562</t>
    </r>
  </si>
  <si>
    <r>
      <rPr>
        <b/>
        <sz val="16"/>
        <rFont val="Wingdings"/>
        <family val="0"/>
      </rPr>
      <t>Ä</t>
    </r>
    <r>
      <rPr>
        <b/>
        <sz val="16"/>
        <rFont val="TH SarabunPSK"/>
        <family val="2"/>
      </rPr>
      <t xml:space="preserve"> เทศบัญญัติ เรื่อง งบประมาณรายจ่าย ประจำปีงบประมาณ พ.ศ. 2562</t>
    </r>
  </si>
  <si>
    <t>เทศบัญญัติ เรื่อง งบประมาณรายจ่าย ประจำปีงบประมาณ พ.ศ. 2562</t>
  </si>
  <si>
    <t>ประกอบงบประมาณรายจ่าย ประจำปีงบประมาณ พ.ศ. 2562</t>
  </si>
  <si>
    <t>ในปีงบประมาณ  พ.ศ. 2562  ดังต่อไปนี้</t>
  </si>
  <si>
    <t>ปี 2562</t>
  </si>
  <si>
    <t>งบประมาณรายจ่าย ประจำปีงบประมาณ พ.ศ. 2562</t>
  </si>
  <si>
    <t>เรื่อง งบประมาณรายจ่าย ประจำปีงบประมาณ พ.ศ. 2562</t>
  </si>
  <si>
    <t xml:space="preserve">        โดยที่เป็นการสมควรตั้งงบประมาณรายจ่าย ประจำปีงบประมาณ พ.ศ. 2562 อาศัยอำนาจตามความในพระราช</t>
  </si>
  <si>
    <t xml:space="preserve">        ข้อ 1  เทศบัญญัตินี้เรียกว่า เทศบัญญัติ เรื่อง งบประมาณรายจ่าย ประจำปีงบประมาณ พ.ศ. 2562</t>
  </si>
  <si>
    <t xml:space="preserve">        ข้อ 2  เทศบัญญัตินี้ให้ใช้บังคับตั้งแต่วันที่  1  ตุลาคม  พ.ศ. 2561  เป็นต้นไป</t>
  </si>
  <si>
    <r>
      <t xml:space="preserve">        ข้อ 3  งบประมาณรายจ่าย ประจำปีงบประมาณ พ.ศ. 2562  เป็นจำนวนรวมทั้งสิ้น  </t>
    </r>
    <r>
      <rPr>
        <b/>
        <sz val="16"/>
        <rFont val="TH SarabunPSK"/>
        <family val="2"/>
      </rPr>
      <t>33,702,590.- บาท</t>
    </r>
  </si>
  <si>
    <r>
      <t xml:space="preserve">เป็นจำนวนรวมทั้งสิ้น </t>
    </r>
    <r>
      <rPr>
        <b/>
        <sz val="16"/>
        <rFont val="TH SarabunPSK"/>
        <family val="2"/>
      </rPr>
      <t xml:space="preserve"> 33,702,590.- บาท</t>
    </r>
    <r>
      <rPr>
        <sz val="16"/>
        <rFont val="TH SarabunPSK"/>
        <family val="2"/>
      </rPr>
      <t xml:space="preserve">  โดยแยกรายละเอียดตามแผนงานได้ดังนี้</t>
    </r>
  </si>
  <si>
    <t xml:space="preserve">     ในปีงบประมาณ พ.ศ.2561 ณ วันที่ 1 สิงหาคม พ.ศ.2561 เทศบาลตำบลวังหว้า มีสถานะการเงินดังนี้</t>
  </si>
  <si>
    <t xml:space="preserve">       2. การบริหารงบประมาณ ในปีงบประมาณ พ.ศ.2561  ณ วันที่ 1 สิงหาคม พ.ศ.2561</t>
  </si>
  <si>
    <t>บันทึกรายงานการประชุมสภาฯ สมัยสามัญ สมัยที่ 3 ประจำปี 2561</t>
  </si>
  <si>
    <t>วันที่ 15 สิงหาคม 2561</t>
  </si>
  <si>
    <t>บันทึกรายงานการประชุมสภาฯ สมัยสามัญ สมัยที่ 3 ครั้งที่ 2 ประจำปี 2561</t>
  </si>
  <si>
    <t>วันที่ 29 สิงหาคม 2561</t>
  </si>
  <si>
    <t>เรื่อง งบประมาณรายจ่าย ประจำปีงบประมาณ พ.ศ.2562</t>
  </si>
  <si>
    <t>วันที่ 16 สิงหาคม 2561</t>
  </si>
  <si>
    <t>วันที่ 23 สิงหาคม 2561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</si>
</sst>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00"/>
    <numFmt numFmtId="206" formatCode="_-* #,##0.000_-;\-* #,##0.000_-;_-* &quot;-&quot;??_-;_-@_-"/>
    <numFmt numFmtId="207" formatCode="_-* #,##0.0000_-;\-* #,##0.0000_-;_-* &quot;-&quot;??_-;_-@_-"/>
    <numFmt numFmtId="208" formatCode="0.0"/>
    <numFmt numFmtId="209" formatCode="#,##0.00_ ;\-#,##0.00\ "/>
    <numFmt numFmtId="210" formatCode="0.00_ ;\-0.00\ "/>
    <numFmt numFmtId="211" formatCode="#,##0.0"/>
    <numFmt numFmtId="212" formatCode="#,##0.0_ ;\-#,##0.0\ "/>
    <numFmt numFmtId="213" formatCode="#,##0_ ;\-#,##0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6"/>
      <name val="TH SarabunPSK"/>
      <family val="2"/>
    </font>
    <font>
      <b/>
      <sz val="2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28"/>
      <name val="TH SarabunPSK"/>
      <family val="2"/>
    </font>
    <font>
      <b/>
      <sz val="20"/>
      <color indexed="14"/>
      <name val="TH SarabunPSK"/>
      <family val="2"/>
    </font>
    <font>
      <sz val="16"/>
      <color indexed="9"/>
      <name val="TH SarabunPSK"/>
      <family val="2"/>
    </font>
    <font>
      <b/>
      <u val="single"/>
      <sz val="18"/>
      <color indexed="9"/>
      <name val="TH SarabunPSK"/>
      <family val="2"/>
    </font>
    <font>
      <b/>
      <sz val="40"/>
      <name val="TH SarabunPSK"/>
      <family val="2"/>
    </font>
    <font>
      <sz val="15"/>
      <name val="TH SarabunPSK"/>
      <family val="2"/>
    </font>
    <font>
      <b/>
      <sz val="35"/>
      <name val="TH SarabunPSK"/>
      <family val="2"/>
    </font>
    <font>
      <b/>
      <sz val="45"/>
      <name val="TH SarabunPSK"/>
      <family val="2"/>
    </font>
    <font>
      <b/>
      <sz val="16"/>
      <name val="Wingdings"/>
      <family val="0"/>
    </font>
    <font>
      <b/>
      <sz val="16"/>
      <name val="Symbol"/>
      <family val="1"/>
    </font>
    <font>
      <sz val="16"/>
      <name val="Wingdings"/>
      <family val="0"/>
    </font>
    <font>
      <sz val="16"/>
      <name val="Wingdings 3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28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28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0" fontId="54" fillId="0" borderId="3" applyNumberFormat="0" applyFill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60" fillId="19" borderId="5" applyNumberFormat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3" fontId="6" fillId="0" borderId="0" xfId="38" applyFont="1" applyAlignment="1">
      <alignment horizontal="center" vertical="center"/>
    </xf>
    <xf numFmtId="43" fontId="5" fillId="0" borderId="0" xfId="38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5" fillId="0" borderId="10" xfId="38" applyNumberFormat="1" applyFont="1" applyBorder="1" applyAlignment="1">
      <alignment horizontal="right" vertical="center"/>
    </xf>
    <xf numFmtId="4" fontId="6" fillId="32" borderId="10" xfId="38" applyNumberFormat="1" applyFont="1" applyFill="1" applyBorder="1" applyAlignment="1">
      <alignment horizontal="right" vertical="center"/>
    </xf>
    <xf numFmtId="4" fontId="6" fillId="32" borderId="11" xfId="0" applyNumberFormat="1" applyFont="1" applyFill="1" applyBorder="1" applyAlignment="1">
      <alignment horizontal="right" vertical="center"/>
    </xf>
    <xf numFmtId="4" fontId="6" fillId="32" borderId="12" xfId="0" applyNumberFormat="1" applyFont="1" applyFill="1" applyBorder="1" applyAlignment="1">
      <alignment horizontal="right" vertical="center"/>
    </xf>
    <xf numFmtId="4" fontId="9" fillId="32" borderId="13" xfId="38" applyNumberFormat="1" applyFont="1" applyFill="1" applyBorder="1" applyAlignment="1">
      <alignment horizontal="right" vertical="center"/>
    </xf>
    <xf numFmtId="4" fontId="5" fillId="0" borderId="10" xfId="3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43" fontId="6" fillId="0" borderId="0" xfId="38" applyFont="1" applyAlignment="1">
      <alignment horizontal="right" vertical="center"/>
    </xf>
    <xf numFmtId="0" fontId="21" fillId="0" borderId="0" xfId="0" applyFont="1" applyAlignment="1">
      <alignment vertical="center"/>
    </xf>
    <xf numFmtId="43" fontId="6" fillId="0" borderId="0" xfId="38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0" fillId="0" borderId="0" xfId="0" applyFont="1" applyAlignment="1">
      <alignment/>
    </xf>
    <xf numFmtId="0" fontId="9" fillId="32" borderId="18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8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209" fontId="9" fillId="32" borderId="18" xfId="38" applyNumberFormat="1" applyFont="1" applyFill="1" applyBorder="1" applyAlignment="1">
      <alignment horizontal="right"/>
    </xf>
    <xf numFmtId="209" fontId="5" fillId="0" borderId="18" xfId="38" applyNumberFormat="1" applyFont="1" applyBorder="1" applyAlignment="1">
      <alignment horizontal="center"/>
    </xf>
    <xf numFmtId="209" fontId="9" fillId="32" borderId="0" xfId="38" applyNumberFormat="1" applyFont="1" applyFill="1" applyBorder="1" applyAlignment="1">
      <alignment horizontal="right"/>
    </xf>
    <xf numFmtId="209" fontId="5" fillId="0" borderId="0" xfId="38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9" fontId="6" fillId="0" borderId="0" xfId="38" applyNumberFormat="1" applyFont="1" applyBorder="1" applyAlignment="1">
      <alignment horizontal="center"/>
    </xf>
    <xf numFmtId="0" fontId="6" fillId="32" borderId="18" xfId="0" applyFont="1" applyFill="1" applyBorder="1" applyAlignment="1">
      <alignment horizontal="right"/>
    </xf>
    <xf numFmtId="204" fontId="6" fillId="32" borderId="18" xfId="38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204" fontId="6" fillId="32" borderId="0" xfId="38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43" fontId="5" fillId="0" borderId="10" xfId="38" applyFont="1" applyBorder="1" applyAlignment="1">
      <alignment horizontal="right" vertical="center"/>
    </xf>
    <xf numFmtId="43" fontId="9" fillId="32" borderId="22" xfId="38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6" fillId="32" borderId="10" xfId="0" applyNumberFormat="1" applyFont="1" applyFill="1" applyBorder="1" applyAlignment="1">
      <alignment horizontal="right" vertical="center"/>
    </xf>
    <xf numFmtId="43" fontId="9" fillId="0" borderId="0" xfId="38" applyFont="1" applyFill="1" applyBorder="1" applyAlignment="1">
      <alignment horizontal="center" vertical="center"/>
    </xf>
    <xf numFmtId="49" fontId="6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3" fontId="6" fillId="0" borderId="0" xfId="38" applyFont="1" applyAlignment="1">
      <alignment horizontal="center" vertical="center"/>
    </xf>
    <xf numFmtId="43" fontId="13" fillId="0" borderId="0" xfId="38" applyFont="1" applyAlignment="1">
      <alignment horizontal="center" vertical="center"/>
    </xf>
    <xf numFmtId="0" fontId="5" fillId="0" borderId="14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3" fontId="5" fillId="0" borderId="17" xfId="38" applyFont="1" applyBorder="1" applyAlignment="1">
      <alignment horizontal="right" vertical="top"/>
    </xf>
    <xf numFmtId="43" fontId="5" fillId="0" borderId="11" xfId="38" applyFont="1" applyBorder="1" applyAlignment="1">
      <alignment horizontal="right" vertical="top"/>
    </xf>
    <xf numFmtId="43" fontId="5" fillId="0" borderId="21" xfId="38" applyFont="1" applyBorder="1" applyAlignment="1">
      <alignment horizontal="right" vertical="top"/>
    </xf>
    <xf numFmtId="43" fontId="5" fillId="0" borderId="12" xfId="38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6" fillId="33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5" fillId="0" borderId="13" xfId="38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4" fontId="6" fillId="32" borderId="23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right" vertical="center"/>
    </xf>
    <xf numFmtId="4" fontId="5" fillId="0" borderId="11" xfId="38" applyNumberFormat="1" applyFont="1" applyBorder="1" applyAlignment="1">
      <alignment horizontal="center" vertical="top"/>
    </xf>
    <xf numFmtId="4" fontId="5" fillId="0" borderId="12" xfId="38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/>
    </xf>
    <xf numFmtId="0" fontId="9" fillId="32" borderId="22" xfId="0" applyFont="1" applyFill="1" applyBorder="1" applyAlignment="1">
      <alignment horizontal="right" vertical="center"/>
    </xf>
    <xf numFmtId="43" fontId="9" fillId="32" borderId="24" xfId="38" applyFont="1" applyFill="1" applyBorder="1" applyAlignment="1">
      <alignment horizontal="right" vertical="center"/>
    </xf>
    <xf numFmtId="43" fontId="9" fillId="32" borderId="25" xfId="38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23" xfId="38" applyFont="1" applyBorder="1" applyAlignment="1">
      <alignment horizontal="center" vertical="center"/>
    </xf>
    <xf numFmtId="43" fontId="5" fillId="0" borderId="10" xfId="38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5" fillId="0" borderId="23" xfId="38" applyFont="1" applyBorder="1" applyAlignment="1">
      <alignment horizontal="right" vertical="center"/>
    </xf>
    <xf numFmtId="43" fontId="5" fillId="0" borderId="10" xfId="38" applyFont="1" applyBorder="1" applyAlignment="1">
      <alignment horizontal="right" vertical="center"/>
    </xf>
    <xf numFmtId="4" fontId="5" fillId="0" borderId="13" xfId="38" applyNumberFormat="1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" fontId="6" fillId="32" borderId="23" xfId="38" applyNumberFormat="1" applyFont="1" applyFill="1" applyBorder="1" applyAlignment="1">
      <alignment horizontal="right" vertical="center"/>
    </xf>
    <xf numFmtId="4" fontId="6" fillId="32" borderId="10" xfId="38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4" fontId="5" fillId="0" borderId="17" xfId="38" applyNumberFormat="1" applyFont="1" applyBorder="1" applyAlignment="1">
      <alignment horizontal="center" vertical="top"/>
    </xf>
    <xf numFmtId="4" fontId="5" fillId="0" borderId="21" xfId="38" applyNumberFormat="1" applyFont="1" applyBorder="1" applyAlignment="1">
      <alignment horizontal="center" vertical="top"/>
    </xf>
    <xf numFmtId="4" fontId="6" fillId="32" borderId="17" xfId="38" applyNumberFormat="1" applyFont="1" applyFill="1" applyBorder="1" applyAlignment="1">
      <alignment horizontal="right" vertical="center"/>
    </xf>
    <xf numFmtId="4" fontId="6" fillId="32" borderId="11" xfId="38" applyNumberFormat="1" applyFont="1" applyFill="1" applyBorder="1" applyAlignment="1">
      <alignment horizontal="right" vertical="center"/>
    </xf>
    <xf numFmtId="4" fontId="6" fillId="32" borderId="21" xfId="38" applyNumberFormat="1" applyFont="1" applyFill="1" applyBorder="1" applyAlignment="1">
      <alignment horizontal="right" vertical="center"/>
    </xf>
    <xf numFmtId="4" fontId="6" fillId="32" borderId="12" xfId="38" applyNumberFormat="1" applyFont="1" applyFill="1" applyBorder="1" applyAlignment="1">
      <alignment horizontal="right" vertical="center"/>
    </xf>
    <xf numFmtId="4" fontId="6" fillId="32" borderId="15" xfId="38" applyNumberFormat="1" applyFont="1" applyFill="1" applyBorder="1" applyAlignment="1">
      <alignment horizontal="right" vertical="center"/>
    </xf>
    <xf numFmtId="4" fontId="6" fillId="32" borderId="16" xfId="38" applyNumberFormat="1" applyFont="1" applyFill="1" applyBorder="1" applyAlignment="1">
      <alignment horizontal="right" vertical="center"/>
    </xf>
    <xf numFmtId="0" fontId="6" fillId="32" borderId="21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4" fontId="6" fillId="32" borderId="17" xfId="0" applyNumberFormat="1" applyFont="1" applyFill="1" applyBorder="1" applyAlignment="1">
      <alignment horizontal="right" vertical="center"/>
    </xf>
    <xf numFmtId="4" fontId="6" fillId="32" borderId="11" xfId="0" applyNumberFormat="1" applyFont="1" applyFill="1" applyBorder="1" applyAlignment="1">
      <alignment horizontal="right" vertical="center"/>
    </xf>
    <xf numFmtId="0" fontId="6" fillId="32" borderId="16" xfId="0" applyFont="1" applyFill="1" applyBorder="1" applyAlignment="1">
      <alignment horizontal="left" vertical="center"/>
    </xf>
    <xf numFmtId="4" fontId="6" fillId="32" borderId="21" xfId="0" applyNumberFormat="1" applyFont="1" applyFill="1" applyBorder="1" applyAlignment="1">
      <alignment horizontal="right" vertical="center"/>
    </xf>
    <xf numFmtId="4" fontId="6" fillId="32" borderId="12" xfId="0" applyNumberFormat="1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right" vertical="center"/>
    </xf>
    <xf numFmtId="4" fontId="9" fillId="32" borderId="13" xfId="38" applyNumberFormat="1" applyFont="1" applyFill="1" applyBorder="1" applyAlignment="1">
      <alignment horizontal="right" vertical="center"/>
    </xf>
    <xf numFmtId="0" fontId="6" fillId="32" borderId="15" xfId="0" applyFont="1" applyFill="1" applyBorder="1" applyAlignment="1">
      <alignment horizontal="right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3" fontId="5" fillId="0" borderId="13" xfId="38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43" fontId="5" fillId="0" borderId="23" xfId="38" applyFont="1" applyBorder="1" applyAlignment="1">
      <alignment horizontal="center"/>
    </xf>
    <xf numFmtId="43" fontId="5" fillId="0" borderId="26" xfId="38" applyFont="1" applyBorder="1" applyAlignment="1">
      <alignment horizontal="center"/>
    </xf>
    <xf numFmtId="43" fontId="5" fillId="0" borderId="10" xfId="38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" fillId="32" borderId="13" xfId="0" applyFont="1" applyFill="1" applyBorder="1" applyAlignment="1">
      <alignment horizontal="right"/>
    </xf>
    <xf numFmtId="43" fontId="6" fillId="32" borderId="13" xfId="38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43" fontId="18" fillId="0" borderId="0" xfId="3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9" fillId="32" borderId="13" xfId="0" applyFont="1" applyFill="1" applyBorder="1" applyAlignment="1">
      <alignment horizontal="center"/>
    </xf>
    <xf numFmtId="213" fontId="9" fillId="32" borderId="13" xfId="38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13" fontId="6" fillId="0" borderId="23" xfId="38" applyNumberFormat="1" applyFont="1" applyBorder="1" applyAlignment="1">
      <alignment horizontal="right"/>
    </xf>
    <xf numFmtId="213" fontId="6" fillId="0" borderId="26" xfId="38" applyNumberFormat="1" applyFont="1" applyBorder="1" applyAlignment="1">
      <alignment horizontal="right"/>
    </xf>
    <xf numFmtId="213" fontId="6" fillId="0" borderId="10" xfId="38" applyNumberFormat="1" applyFont="1" applyBorder="1" applyAlignment="1">
      <alignment horizontal="right"/>
    </xf>
    <xf numFmtId="213" fontId="9" fillId="32" borderId="23" xfId="38" applyNumberFormat="1" applyFont="1" applyFill="1" applyBorder="1" applyAlignment="1">
      <alignment horizontal="right"/>
    </xf>
    <xf numFmtId="213" fontId="9" fillId="32" borderId="26" xfId="38" applyNumberFormat="1" applyFont="1" applyFill="1" applyBorder="1" applyAlignment="1">
      <alignment horizontal="right"/>
    </xf>
    <xf numFmtId="213" fontId="9" fillId="32" borderId="10" xfId="38" applyNumberFormat="1" applyFont="1" applyFill="1" applyBorder="1" applyAlignment="1">
      <alignment horizontal="right"/>
    </xf>
    <xf numFmtId="213" fontId="5" fillId="0" borderId="13" xfId="38" applyNumberFormat="1" applyFont="1" applyBorder="1" applyAlignment="1">
      <alignment horizontal="right"/>
    </xf>
    <xf numFmtId="213" fontId="5" fillId="0" borderId="23" xfId="38" applyNumberFormat="1" applyFont="1" applyBorder="1" applyAlignment="1">
      <alignment horizontal="right"/>
    </xf>
    <xf numFmtId="213" fontId="5" fillId="0" borderId="26" xfId="38" applyNumberFormat="1" applyFont="1" applyBorder="1" applyAlignment="1">
      <alignment horizontal="right"/>
    </xf>
    <xf numFmtId="213" fontId="5" fillId="0" borderId="10" xfId="38" applyNumberFormat="1" applyFont="1" applyBorder="1" applyAlignment="1">
      <alignment horizontal="right"/>
    </xf>
    <xf numFmtId="213" fontId="5" fillId="0" borderId="23" xfId="38" applyNumberFormat="1" applyFont="1" applyBorder="1" applyAlignment="1">
      <alignment horizontal="center"/>
    </xf>
    <xf numFmtId="213" fontId="5" fillId="0" borderId="26" xfId="38" applyNumberFormat="1" applyFont="1" applyBorder="1" applyAlignment="1">
      <alignment horizontal="center"/>
    </xf>
    <xf numFmtId="213" fontId="5" fillId="0" borderId="10" xfId="38" applyNumberFormat="1" applyFont="1" applyBorder="1" applyAlignment="1">
      <alignment horizontal="center"/>
    </xf>
    <xf numFmtId="209" fontId="5" fillId="0" borderId="13" xfId="38" applyNumberFormat="1" applyFont="1" applyBorder="1" applyAlignment="1">
      <alignment horizontal="center"/>
    </xf>
    <xf numFmtId="209" fontId="9" fillId="32" borderId="23" xfId="38" applyNumberFormat="1" applyFont="1" applyFill="1" applyBorder="1" applyAlignment="1">
      <alignment horizontal="center"/>
    </xf>
    <xf numFmtId="209" fontId="9" fillId="32" borderId="26" xfId="38" applyNumberFormat="1" applyFont="1" applyFill="1" applyBorder="1" applyAlignment="1">
      <alignment horizontal="center"/>
    </xf>
    <xf numFmtId="209" fontId="9" fillId="32" borderId="10" xfId="38" applyNumberFormat="1" applyFont="1" applyFill="1" applyBorder="1" applyAlignment="1">
      <alignment horizontal="center"/>
    </xf>
    <xf numFmtId="209" fontId="6" fillId="0" borderId="13" xfId="38" applyNumberFormat="1" applyFont="1" applyBorder="1" applyAlignment="1">
      <alignment horizontal="center"/>
    </xf>
    <xf numFmtId="213" fontId="6" fillId="0" borderId="13" xfId="38" applyNumberFormat="1" applyFont="1" applyBorder="1" applyAlignment="1">
      <alignment horizontal="right"/>
    </xf>
    <xf numFmtId="213" fontId="5" fillId="0" borderId="13" xfId="38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13" fontId="6" fillId="0" borderId="13" xfId="38" applyNumberFormat="1" applyFont="1" applyBorder="1" applyAlignment="1">
      <alignment horizontal="center"/>
    </xf>
    <xf numFmtId="209" fontId="5" fillId="0" borderId="23" xfId="38" applyNumberFormat="1" applyFont="1" applyBorder="1" applyAlignment="1">
      <alignment horizontal="center"/>
    </xf>
    <xf numFmtId="209" fontId="5" fillId="0" borderId="26" xfId="38" applyNumberFormat="1" applyFont="1" applyBorder="1" applyAlignment="1">
      <alignment horizontal="center"/>
    </xf>
    <xf numFmtId="209" fontId="5" fillId="0" borderId="10" xfId="38" applyNumberFormat="1" applyFont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23" xfId="38" applyNumberFormat="1" applyFont="1" applyBorder="1" applyAlignment="1">
      <alignment horizontal="center"/>
    </xf>
    <xf numFmtId="3" fontId="5" fillId="0" borderId="26" xfId="38" applyNumberFormat="1" applyFont="1" applyBorder="1" applyAlignment="1">
      <alignment horizontal="center"/>
    </xf>
    <xf numFmtId="3" fontId="5" fillId="0" borderId="10" xfId="38" applyNumberFormat="1" applyFont="1" applyBorder="1" applyAlignment="1">
      <alignment horizontal="center"/>
    </xf>
    <xf numFmtId="3" fontId="6" fillId="0" borderId="13" xfId="38" applyNumberFormat="1" applyFont="1" applyBorder="1" applyAlignment="1">
      <alignment horizontal="center"/>
    </xf>
    <xf numFmtId="3" fontId="5" fillId="0" borderId="13" xfId="38" applyNumberFormat="1" applyFont="1" applyBorder="1" applyAlignment="1">
      <alignment horizontal="center"/>
    </xf>
    <xf numFmtId="4" fontId="5" fillId="0" borderId="13" xfId="38" applyNumberFormat="1" applyFont="1" applyBorder="1" applyAlignment="1">
      <alignment horizontal="center"/>
    </xf>
    <xf numFmtId="4" fontId="6" fillId="0" borderId="13" xfId="38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2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13" xfId="38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9" fillId="32" borderId="13" xfId="38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4" fontId="9" fillId="32" borderId="23" xfId="38" applyNumberFormat="1" applyFont="1" applyFill="1" applyBorder="1" applyAlignment="1">
      <alignment horizontal="center"/>
    </xf>
    <xf numFmtId="4" fontId="9" fillId="32" borderId="26" xfId="38" applyNumberFormat="1" applyFont="1" applyFill="1" applyBorder="1" applyAlignment="1">
      <alignment horizontal="center"/>
    </xf>
    <xf numFmtId="4" fontId="9" fillId="32" borderId="10" xfId="38" applyNumberFormat="1" applyFont="1" applyFill="1" applyBorder="1" applyAlignment="1">
      <alignment horizontal="center"/>
    </xf>
    <xf numFmtId="4" fontId="9" fillId="32" borderId="13" xfId="38" applyNumberFormat="1" applyFont="1" applyFill="1" applyBorder="1" applyAlignment="1">
      <alignment horizontal="center"/>
    </xf>
    <xf numFmtId="3" fontId="5" fillId="0" borderId="13" xfId="38" applyNumberFormat="1" applyFont="1" applyBorder="1" applyAlignment="1">
      <alignment horizontal="right"/>
    </xf>
    <xf numFmtId="4" fontId="5" fillId="0" borderId="23" xfId="38" applyNumberFormat="1" applyFont="1" applyBorder="1" applyAlignment="1">
      <alignment horizontal="center"/>
    </xf>
    <xf numFmtId="4" fontId="5" fillId="0" borderId="10" xfId="38" applyNumberFormat="1" applyFont="1" applyBorder="1" applyAlignment="1">
      <alignment horizontal="center"/>
    </xf>
    <xf numFmtId="209" fontId="6" fillId="0" borderId="23" xfId="38" applyNumberFormat="1" applyFont="1" applyBorder="1" applyAlignment="1">
      <alignment horizontal="center"/>
    </xf>
    <xf numFmtId="209" fontId="6" fillId="0" borderId="10" xfId="38" applyNumberFormat="1" applyFont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3" fontId="5" fillId="0" borderId="23" xfId="38" applyNumberFormat="1" applyFont="1" applyBorder="1" applyAlignment="1">
      <alignment horizontal="right"/>
    </xf>
    <xf numFmtId="3" fontId="5" fillId="0" borderId="10" xfId="38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213" fontId="6" fillId="0" borderId="23" xfId="38" applyNumberFormat="1" applyFont="1" applyBorder="1" applyAlignment="1">
      <alignment horizontal="center"/>
    </xf>
    <xf numFmtId="213" fontId="6" fillId="0" borderId="10" xfId="38" applyNumberFormat="1" applyFont="1" applyBorder="1" applyAlignment="1">
      <alignment horizontal="center"/>
    </xf>
    <xf numFmtId="4" fontId="6" fillId="0" borderId="23" xfId="38" applyNumberFormat="1" applyFont="1" applyBorder="1" applyAlignment="1">
      <alignment horizontal="center"/>
    </xf>
    <xf numFmtId="4" fontId="6" fillId="0" borderId="10" xfId="38" applyNumberFormat="1" applyFont="1" applyBorder="1" applyAlignment="1">
      <alignment horizontal="center"/>
    </xf>
    <xf numFmtId="3" fontId="6" fillId="0" borderId="23" xfId="38" applyNumberFormat="1" applyFont="1" applyBorder="1" applyAlignment="1">
      <alignment horizontal="right"/>
    </xf>
    <xf numFmtId="3" fontId="6" fillId="0" borderId="10" xfId="38" applyNumberFormat="1" applyFont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213" fontId="5" fillId="0" borderId="13" xfId="38" applyNumberFormat="1" applyFont="1" applyFill="1" applyBorder="1" applyAlignment="1">
      <alignment horizontal="center"/>
    </xf>
    <xf numFmtId="213" fontId="6" fillId="0" borderId="13" xfId="38" applyNumberFormat="1" applyFont="1" applyFill="1" applyBorder="1" applyAlignment="1">
      <alignment horizontal="right"/>
    </xf>
    <xf numFmtId="213" fontId="5" fillId="0" borderId="13" xfId="38" applyNumberFormat="1" applyFont="1" applyFill="1" applyBorder="1" applyAlignment="1">
      <alignment horizontal="right"/>
    </xf>
    <xf numFmtId="209" fontId="5" fillId="0" borderId="13" xfId="38" applyNumberFormat="1" applyFont="1" applyFill="1" applyBorder="1" applyAlignment="1">
      <alignment horizontal="center"/>
    </xf>
    <xf numFmtId="209" fontId="6" fillId="0" borderId="13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13" fontId="6" fillId="0" borderId="13" xfId="38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9" fillId="32" borderId="23" xfId="38" applyNumberFormat="1" applyFont="1" applyFill="1" applyBorder="1" applyAlignment="1">
      <alignment horizontal="center"/>
    </xf>
    <xf numFmtId="3" fontId="9" fillId="32" borderId="10" xfId="38" applyNumberFormat="1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04" fontId="5" fillId="0" borderId="13" xfId="38" applyNumberFormat="1" applyFont="1" applyBorder="1" applyAlignment="1">
      <alignment horizontal="center"/>
    </xf>
    <xf numFmtId="204" fontId="6" fillId="32" borderId="13" xfId="38" applyNumberFormat="1" applyFont="1" applyFill="1" applyBorder="1" applyAlignment="1">
      <alignment horizontal="center"/>
    </xf>
    <xf numFmtId="204" fontId="5" fillId="0" borderId="23" xfId="38" applyNumberFormat="1" applyFont="1" applyBorder="1" applyAlignment="1">
      <alignment horizontal="center"/>
    </xf>
    <xf numFmtId="204" fontId="5" fillId="0" borderId="26" xfId="38" applyNumberFormat="1" applyFont="1" applyBorder="1" applyAlignment="1">
      <alignment horizontal="center"/>
    </xf>
    <xf numFmtId="204" fontId="5" fillId="0" borderId="10" xfId="38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6</xdr:col>
      <xdr:colOff>209550</xdr:colOff>
      <xdr:row>0</xdr:row>
      <xdr:rowOff>0</xdr:rowOff>
    </xdr:to>
    <xdr:pic>
      <xdr:nvPicPr>
        <xdr:cNvPr id="1" name="Picture 193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38100</xdr:rowOff>
    </xdr:from>
    <xdr:to>
      <xdr:col>6</xdr:col>
      <xdr:colOff>123825</xdr:colOff>
      <xdr:row>9</xdr:row>
      <xdr:rowOff>152400</xdr:rowOff>
    </xdr:to>
    <xdr:pic>
      <xdr:nvPicPr>
        <xdr:cNvPr id="2" name="Picture 193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38150"/>
          <a:ext cx="2057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390525</xdr:colOff>
      <xdr:row>0</xdr:row>
      <xdr:rowOff>257175</xdr:rowOff>
    </xdr:to>
    <xdr:pic>
      <xdr:nvPicPr>
        <xdr:cNvPr id="1" name="Picture 75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38</xdr:row>
      <xdr:rowOff>28575</xdr:rowOff>
    </xdr:from>
    <xdr:to>
      <xdr:col>0</xdr:col>
      <xdr:colOff>400050</xdr:colOff>
      <xdr:row>38</xdr:row>
      <xdr:rowOff>257175</xdr:rowOff>
    </xdr:to>
    <xdr:pic>
      <xdr:nvPicPr>
        <xdr:cNvPr id="2" name="Picture 757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086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19050</xdr:rowOff>
    </xdr:from>
    <xdr:to>
      <xdr:col>0</xdr:col>
      <xdr:colOff>438150</xdr:colOff>
      <xdr:row>28</xdr:row>
      <xdr:rowOff>247650</xdr:rowOff>
    </xdr:to>
    <xdr:pic>
      <xdr:nvPicPr>
        <xdr:cNvPr id="1" name="Picture 206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1250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62</xdr:row>
      <xdr:rowOff>19050</xdr:rowOff>
    </xdr:from>
    <xdr:to>
      <xdr:col>0</xdr:col>
      <xdr:colOff>438150</xdr:colOff>
      <xdr:row>62</xdr:row>
      <xdr:rowOff>247650</xdr:rowOff>
    </xdr:to>
    <xdr:pic>
      <xdr:nvPicPr>
        <xdr:cNvPr id="2" name="Picture 2067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9644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0</xdr:row>
      <xdr:rowOff>0</xdr:rowOff>
    </xdr:from>
    <xdr:to>
      <xdr:col>7</xdr:col>
      <xdr:colOff>666750</xdr:colOff>
      <xdr:row>0</xdr:row>
      <xdr:rowOff>0</xdr:rowOff>
    </xdr:to>
    <xdr:pic>
      <xdr:nvPicPr>
        <xdr:cNvPr id="1" name="Picture 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38100</xdr:rowOff>
    </xdr:from>
    <xdr:to>
      <xdr:col>0</xdr:col>
      <xdr:colOff>447675</xdr:colOff>
      <xdr:row>0</xdr:row>
      <xdr:rowOff>266700</xdr:rowOff>
    </xdr:to>
    <xdr:pic>
      <xdr:nvPicPr>
        <xdr:cNvPr id="2" name="Picture 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447675</xdr:colOff>
      <xdr:row>33</xdr:row>
      <xdr:rowOff>266700</xdr:rowOff>
    </xdr:to>
    <xdr:pic>
      <xdr:nvPicPr>
        <xdr:cNvPr id="3" name="Picture 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584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161925</xdr:rowOff>
    </xdr:from>
    <xdr:to>
      <xdr:col>6</xdr:col>
      <xdr:colOff>447675</xdr:colOff>
      <xdr:row>9</xdr:row>
      <xdr:rowOff>95250</xdr:rowOff>
    </xdr:to>
    <xdr:pic>
      <xdr:nvPicPr>
        <xdr:cNvPr id="1" name="Picture 19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28625"/>
          <a:ext cx="2019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9525</xdr:rowOff>
    </xdr:from>
    <xdr:to>
      <xdr:col>0</xdr:col>
      <xdr:colOff>400050</xdr:colOff>
      <xdr:row>34</xdr:row>
      <xdr:rowOff>0</xdr:rowOff>
    </xdr:to>
    <xdr:pic>
      <xdr:nvPicPr>
        <xdr:cNvPr id="2" name="Picture 19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096500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95250</xdr:rowOff>
    </xdr:from>
    <xdr:to>
      <xdr:col>5</xdr:col>
      <xdr:colOff>590550</xdr:colOff>
      <xdr:row>8</xdr:row>
      <xdr:rowOff>219075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657225" y="1781175"/>
          <a:ext cx="2981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28575</xdr:rowOff>
    </xdr:from>
    <xdr:to>
      <xdr:col>0</xdr:col>
      <xdr:colOff>438150</xdr:colOff>
      <xdr:row>0</xdr:row>
      <xdr:rowOff>257175</xdr:rowOff>
    </xdr:to>
    <xdr:pic>
      <xdr:nvPicPr>
        <xdr:cNvPr id="2" name="Picture 933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2</xdr:col>
      <xdr:colOff>561975</xdr:colOff>
      <xdr:row>6</xdr:row>
      <xdr:rowOff>257175</xdr:rowOff>
    </xdr:to>
    <xdr:sp>
      <xdr:nvSpPr>
        <xdr:cNvPr id="1" name="ตัวเชื่อมต่อตรง 6"/>
        <xdr:cNvSpPr>
          <a:spLocks/>
        </xdr:cNvSpPr>
      </xdr:nvSpPr>
      <xdr:spPr>
        <a:xfrm>
          <a:off x="9525" y="1495425"/>
          <a:ext cx="1771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2</xdr:col>
      <xdr:colOff>552450</xdr:colOff>
      <xdr:row>29</xdr:row>
      <xdr:rowOff>247650</xdr:rowOff>
    </xdr:to>
    <xdr:sp>
      <xdr:nvSpPr>
        <xdr:cNvPr id="2" name="ตัวเชื่อมต่อตรง 7"/>
        <xdr:cNvSpPr>
          <a:spLocks/>
        </xdr:cNvSpPr>
      </xdr:nvSpPr>
      <xdr:spPr>
        <a:xfrm>
          <a:off x="0" y="8343900"/>
          <a:ext cx="1771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19050</xdr:rowOff>
    </xdr:from>
    <xdr:to>
      <xdr:col>0</xdr:col>
      <xdr:colOff>409575</xdr:colOff>
      <xdr:row>0</xdr:row>
      <xdr:rowOff>247650</xdr:rowOff>
    </xdr:to>
    <xdr:pic>
      <xdr:nvPicPr>
        <xdr:cNvPr id="3" name="Picture 1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23</xdr:row>
      <xdr:rowOff>19050</xdr:rowOff>
    </xdr:from>
    <xdr:to>
      <xdr:col>0</xdr:col>
      <xdr:colOff>409575</xdr:colOff>
      <xdr:row>23</xdr:row>
      <xdr:rowOff>247650</xdr:rowOff>
    </xdr:to>
    <xdr:pic>
      <xdr:nvPicPr>
        <xdr:cNvPr id="4" name="Picture 1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7913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2</xdr:col>
      <xdr:colOff>552450</xdr:colOff>
      <xdr:row>6</xdr:row>
      <xdr:rowOff>238125</xdr:rowOff>
    </xdr:to>
    <xdr:sp>
      <xdr:nvSpPr>
        <xdr:cNvPr id="1" name="ตัวเชื่อมต่อตรง 8"/>
        <xdr:cNvSpPr>
          <a:spLocks/>
        </xdr:cNvSpPr>
      </xdr:nvSpPr>
      <xdr:spPr>
        <a:xfrm>
          <a:off x="0" y="1562100"/>
          <a:ext cx="1771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2</xdr:col>
      <xdr:colOff>552450</xdr:colOff>
      <xdr:row>30</xdr:row>
      <xdr:rowOff>238125</xdr:rowOff>
    </xdr:to>
    <xdr:sp>
      <xdr:nvSpPr>
        <xdr:cNvPr id="2" name="ตัวเชื่อมต่อตรง 9"/>
        <xdr:cNvSpPr>
          <a:spLocks/>
        </xdr:cNvSpPr>
      </xdr:nvSpPr>
      <xdr:spPr>
        <a:xfrm>
          <a:off x="0" y="8267700"/>
          <a:ext cx="1771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28575</xdr:rowOff>
    </xdr:from>
    <xdr:to>
      <xdr:col>2</xdr:col>
      <xdr:colOff>552450</xdr:colOff>
      <xdr:row>54</xdr:row>
      <xdr:rowOff>219075</xdr:rowOff>
    </xdr:to>
    <xdr:sp>
      <xdr:nvSpPr>
        <xdr:cNvPr id="3" name="ตัวเชื่อมต่อตรง 13"/>
        <xdr:cNvSpPr>
          <a:spLocks/>
        </xdr:cNvSpPr>
      </xdr:nvSpPr>
      <xdr:spPr>
        <a:xfrm>
          <a:off x="0" y="1493520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19050</xdr:rowOff>
    </xdr:from>
    <xdr:to>
      <xdr:col>0</xdr:col>
      <xdr:colOff>400050</xdr:colOff>
      <xdr:row>0</xdr:row>
      <xdr:rowOff>247650</xdr:rowOff>
    </xdr:to>
    <xdr:pic>
      <xdr:nvPicPr>
        <xdr:cNvPr id="4" name="Picture 1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24</xdr:row>
      <xdr:rowOff>38100</xdr:rowOff>
    </xdr:from>
    <xdr:to>
      <xdr:col>0</xdr:col>
      <xdr:colOff>390525</xdr:colOff>
      <xdr:row>24</xdr:row>
      <xdr:rowOff>257175</xdr:rowOff>
    </xdr:to>
    <xdr:pic>
      <xdr:nvPicPr>
        <xdr:cNvPr id="5" name="Picture 1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7437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48</xdr:row>
      <xdr:rowOff>28575</xdr:rowOff>
    </xdr:from>
    <xdr:to>
      <xdr:col>0</xdr:col>
      <xdr:colOff>400050</xdr:colOff>
      <xdr:row>48</xdr:row>
      <xdr:rowOff>257175</xdr:rowOff>
    </xdr:to>
    <xdr:pic>
      <xdr:nvPicPr>
        <xdr:cNvPr id="6" name="Picture 1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4112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38100</xdr:rowOff>
    </xdr:from>
    <xdr:to>
      <xdr:col>3</xdr:col>
      <xdr:colOff>552450</xdr:colOff>
      <xdr:row>6</xdr:row>
      <xdr:rowOff>228600</xdr:rowOff>
    </xdr:to>
    <xdr:sp>
      <xdr:nvSpPr>
        <xdr:cNvPr id="1" name="ตัวเชื่อมต่อตรง 10"/>
        <xdr:cNvSpPr>
          <a:spLocks/>
        </xdr:cNvSpPr>
      </xdr:nvSpPr>
      <xdr:spPr>
        <a:xfrm>
          <a:off x="609600" y="156210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3</xdr:col>
      <xdr:colOff>552450</xdr:colOff>
      <xdr:row>30</xdr:row>
      <xdr:rowOff>219075</xdr:rowOff>
    </xdr:to>
    <xdr:sp>
      <xdr:nvSpPr>
        <xdr:cNvPr id="2" name="ตัวเชื่อมต่อตรง 12"/>
        <xdr:cNvSpPr>
          <a:spLocks/>
        </xdr:cNvSpPr>
      </xdr:nvSpPr>
      <xdr:spPr>
        <a:xfrm>
          <a:off x="609600" y="822960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28575</xdr:rowOff>
    </xdr:from>
    <xdr:to>
      <xdr:col>0</xdr:col>
      <xdr:colOff>419100</xdr:colOff>
      <xdr:row>0</xdr:row>
      <xdr:rowOff>257175</xdr:rowOff>
    </xdr:to>
    <xdr:pic>
      <xdr:nvPicPr>
        <xdr:cNvPr id="3" name="Picture 1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24</xdr:row>
      <xdr:rowOff>28575</xdr:rowOff>
    </xdr:from>
    <xdr:to>
      <xdr:col>0</xdr:col>
      <xdr:colOff>419100</xdr:colOff>
      <xdr:row>24</xdr:row>
      <xdr:rowOff>257175</xdr:rowOff>
    </xdr:to>
    <xdr:pic>
      <xdr:nvPicPr>
        <xdr:cNvPr id="4" name="Picture 1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705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28575</xdr:rowOff>
    </xdr:from>
    <xdr:to>
      <xdr:col>3</xdr:col>
      <xdr:colOff>552450</xdr:colOff>
      <xdr:row>54</xdr:row>
      <xdr:rowOff>219075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609600" y="14792325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48</xdr:row>
      <xdr:rowOff>28575</xdr:rowOff>
    </xdr:from>
    <xdr:to>
      <xdr:col>0</xdr:col>
      <xdr:colOff>419100</xdr:colOff>
      <xdr:row>48</xdr:row>
      <xdr:rowOff>257175</xdr:rowOff>
    </xdr:to>
    <xdr:pic>
      <xdr:nvPicPr>
        <xdr:cNvPr id="6" name="Picture 1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268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</xdr:col>
      <xdr:colOff>552450</xdr:colOff>
      <xdr:row>6</xdr:row>
      <xdr:rowOff>209550</xdr:rowOff>
    </xdr:to>
    <xdr:sp>
      <xdr:nvSpPr>
        <xdr:cNvPr id="1" name="ตัวเชื่อมต่อตรง 11"/>
        <xdr:cNvSpPr>
          <a:spLocks/>
        </xdr:cNvSpPr>
      </xdr:nvSpPr>
      <xdr:spPr>
        <a:xfrm>
          <a:off x="0" y="15430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0</xdr:col>
      <xdr:colOff>428625</xdr:colOff>
      <xdr:row>0</xdr:row>
      <xdr:rowOff>266700</xdr:rowOff>
    </xdr:to>
    <xdr:pic>
      <xdr:nvPicPr>
        <xdr:cNvPr id="2" name="Picture 1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3" width="9.140625" style="6" customWidth="1"/>
    <col min="4" max="4" width="10.7109375" style="6" customWidth="1"/>
    <col min="5" max="8" width="9.140625" style="6" customWidth="1"/>
    <col min="9" max="9" width="11.57421875" style="6" customWidth="1"/>
    <col min="10" max="16384" width="9.140625" style="6" customWidth="1"/>
  </cols>
  <sheetData>
    <row r="1" spans="1:9" ht="15.75" customHeight="1">
      <c r="A1" s="66" t="s">
        <v>212</v>
      </c>
      <c r="B1" s="66"/>
      <c r="C1" s="66"/>
      <c r="D1" s="66"/>
      <c r="E1" s="66"/>
      <c r="F1" s="66"/>
      <c r="G1" s="66"/>
      <c r="H1" s="66"/>
      <c r="I1" s="66"/>
    </row>
    <row r="2" spans="1:9" ht="15.75" customHeight="1">
      <c r="A2" s="66"/>
      <c r="B2" s="66"/>
      <c r="C2" s="66"/>
      <c r="D2" s="66"/>
      <c r="E2" s="66"/>
      <c r="F2" s="66"/>
      <c r="G2" s="66"/>
      <c r="H2" s="66"/>
      <c r="I2" s="66"/>
    </row>
    <row r="3" spans="1:9" ht="22.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22.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ht="22.5" customHeight="1">
      <c r="A5" s="67"/>
      <c r="B5" s="67"/>
      <c r="C5" s="67"/>
      <c r="D5" s="67"/>
      <c r="E5" s="67"/>
      <c r="F5" s="67"/>
      <c r="G5" s="67"/>
      <c r="H5" s="67"/>
      <c r="I5" s="67"/>
    </row>
    <row r="6" spans="1:9" ht="22.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22.5" customHeight="1">
      <c r="A7" s="67"/>
      <c r="B7" s="67"/>
      <c r="C7" s="67"/>
      <c r="D7" s="67"/>
      <c r="E7" s="67"/>
      <c r="F7" s="67"/>
      <c r="G7" s="67"/>
      <c r="H7" s="67"/>
      <c r="I7" s="67"/>
    </row>
    <row r="8" spans="1:9" ht="22.5" customHeight="1">
      <c r="A8" s="67"/>
      <c r="B8" s="67"/>
      <c r="C8" s="67"/>
      <c r="D8" s="67"/>
      <c r="E8" s="67"/>
      <c r="F8" s="67"/>
      <c r="G8" s="67"/>
      <c r="H8" s="67"/>
      <c r="I8" s="67"/>
    </row>
    <row r="9" spans="1:9" ht="22.5" customHeight="1">
      <c r="A9" s="67"/>
      <c r="B9" s="67"/>
      <c r="C9" s="67"/>
      <c r="D9" s="67"/>
      <c r="E9" s="67"/>
      <c r="F9" s="67"/>
      <c r="G9" s="67"/>
      <c r="H9" s="67"/>
      <c r="I9" s="67"/>
    </row>
    <row r="10" spans="1:9" ht="22.5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60" customHeight="1">
      <c r="A11" s="68" t="s">
        <v>1</v>
      </c>
      <c r="B11" s="68"/>
      <c r="C11" s="68"/>
      <c r="D11" s="68"/>
      <c r="E11" s="68"/>
      <c r="F11" s="68"/>
      <c r="G11" s="68"/>
      <c r="H11" s="68"/>
      <c r="I11" s="68"/>
    </row>
    <row r="12" spans="1:9" ht="49.5" customHeight="1">
      <c r="A12" s="67" t="s">
        <v>128</v>
      </c>
      <c r="B12" s="67"/>
      <c r="C12" s="67"/>
      <c r="D12" s="67"/>
      <c r="E12" s="67"/>
      <c r="F12" s="67"/>
      <c r="G12" s="67"/>
      <c r="H12" s="67"/>
      <c r="I12" s="67"/>
    </row>
    <row r="13" spans="1:9" ht="49.5" customHeight="1">
      <c r="A13" s="67" t="s">
        <v>214</v>
      </c>
      <c r="B13" s="67"/>
      <c r="C13" s="67"/>
      <c r="D13" s="67"/>
      <c r="E13" s="67"/>
      <c r="F13" s="67"/>
      <c r="G13" s="67"/>
      <c r="H13" s="67"/>
      <c r="I13" s="67"/>
    </row>
    <row r="14" spans="1:9" ht="49.5" customHeight="1">
      <c r="A14" s="67" t="s">
        <v>236</v>
      </c>
      <c r="B14" s="67"/>
      <c r="C14" s="67"/>
      <c r="D14" s="67"/>
      <c r="E14" s="67"/>
      <c r="F14" s="67"/>
      <c r="G14" s="67"/>
      <c r="H14" s="67"/>
      <c r="I14" s="67"/>
    </row>
    <row r="15" spans="1:9" ht="23.25" customHeight="1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23.2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23.25" customHeight="1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23.25" customHeight="1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23.2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23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49.5" customHeight="1">
      <c r="A21" s="73" t="s">
        <v>105</v>
      </c>
      <c r="B21" s="73"/>
      <c r="C21" s="73"/>
      <c r="D21" s="73"/>
      <c r="E21" s="73"/>
      <c r="F21" s="73"/>
      <c r="G21" s="73"/>
      <c r="H21" s="73"/>
      <c r="I21" s="73"/>
    </row>
    <row r="22" spans="1:9" ht="51.75" customHeight="1">
      <c r="A22" s="74" t="s">
        <v>93</v>
      </c>
      <c r="B22" s="74"/>
      <c r="C22" s="74"/>
      <c r="D22" s="74"/>
      <c r="E22" s="74"/>
      <c r="F22" s="74"/>
      <c r="G22" s="74"/>
      <c r="H22" s="74"/>
      <c r="I22" s="74"/>
    </row>
    <row r="23" spans="1:9" ht="51.75" customHeight="1">
      <c r="A23" s="74" t="s">
        <v>94</v>
      </c>
      <c r="B23" s="74"/>
      <c r="C23" s="74"/>
      <c r="D23" s="74"/>
      <c r="E23" s="74"/>
      <c r="F23" s="74"/>
      <c r="G23" s="74"/>
      <c r="H23" s="74"/>
      <c r="I23" s="74"/>
    </row>
    <row r="27" spans="1:9" ht="14.2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30" customHeight="1">
      <c r="A28" s="75" t="s">
        <v>106</v>
      </c>
      <c r="B28" s="75"/>
      <c r="C28" s="75"/>
      <c r="D28" s="75"/>
      <c r="E28" s="75"/>
      <c r="F28" s="75"/>
      <c r="G28" s="75"/>
      <c r="H28" s="75"/>
      <c r="I28" s="75"/>
    </row>
    <row r="29" spans="1:9" ht="4.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26.25">
      <c r="A30" s="76"/>
      <c r="B30" s="76"/>
      <c r="C30" s="76"/>
      <c r="D30" s="76"/>
      <c r="E30" s="76"/>
      <c r="F30" s="76"/>
      <c r="G30" s="76"/>
      <c r="H30" s="76"/>
      <c r="I30" s="13" t="s">
        <v>107</v>
      </c>
    </row>
    <row r="31" spans="1:9" s="60" customFormat="1" ht="23.25">
      <c r="A31" s="72" t="s">
        <v>108</v>
      </c>
      <c r="B31" s="72"/>
      <c r="C31" s="72"/>
      <c r="D31" s="72"/>
      <c r="E31" s="72"/>
      <c r="F31" s="72"/>
      <c r="G31" s="72"/>
      <c r="H31" s="72"/>
      <c r="I31" s="59" t="s">
        <v>204</v>
      </c>
    </row>
    <row r="32" spans="2:9" ht="21.75">
      <c r="B32" s="71" t="s">
        <v>237</v>
      </c>
      <c r="C32" s="71"/>
      <c r="D32" s="71"/>
      <c r="E32" s="71"/>
      <c r="F32" s="71"/>
      <c r="G32" s="71"/>
      <c r="H32" s="71"/>
      <c r="I32" s="2">
        <v>2</v>
      </c>
    </row>
    <row r="33" spans="1:9" ht="4.5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s="60" customFormat="1" ht="23.25">
      <c r="A34" s="72" t="s">
        <v>111</v>
      </c>
      <c r="B34" s="72"/>
      <c r="C34" s="72"/>
      <c r="D34" s="72"/>
      <c r="E34" s="72"/>
      <c r="F34" s="72"/>
      <c r="G34" s="72"/>
      <c r="H34" s="72"/>
      <c r="I34" s="59" t="s">
        <v>205</v>
      </c>
    </row>
    <row r="35" spans="2:8" ht="21">
      <c r="B35" s="71" t="s">
        <v>238</v>
      </c>
      <c r="C35" s="71"/>
      <c r="D35" s="71"/>
      <c r="E35" s="71"/>
      <c r="F35" s="71"/>
      <c r="G35" s="71"/>
      <c r="H35" s="71"/>
    </row>
    <row r="36" spans="2:9" ht="21">
      <c r="B36" s="61" t="s">
        <v>98</v>
      </c>
      <c r="C36" s="69" t="s">
        <v>129</v>
      </c>
      <c r="D36" s="69"/>
      <c r="E36" s="69"/>
      <c r="F36" s="69"/>
      <c r="G36" s="69"/>
      <c r="H36" s="69"/>
      <c r="I36" s="2">
        <v>7</v>
      </c>
    </row>
    <row r="37" spans="2:9" ht="21">
      <c r="B37" s="61" t="s">
        <v>98</v>
      </c>
      <c r="C37" s="69" t="s">
        <v>132</v>
      </c>
      <c r="D37" s="69"/>
      <c r="E37" s="69"/>
      <c r="F37" s="69"/>
      <c r="G37" s="69"/>
      <c r="H37" s="69"/>
      <c r="I37" s="2">
        <v>8</v>
      </c>
    </row>
    <row r="38" spans="2:9" ht="21">
      <c r="B38" s="61" t="s">
        <v>98</v>
      </c>
      <c r="C38" s="69" t="s">
        <v>239</v>
      </c>
      <c r="D38" s="69"/>
      <c r="E38" s="69"/>
      <c r="F38" s="69"/>
      <c r="G38" s="69"/>
      <c r="H38" s="69"/>
      <c r="I38" s="2">
        <v>18</v>
      </c>
    </row>
    <row r="39" spans="2:9" ht="21">
      <c r="B39" s="61" t="s">
        <v>98</v>
      </c>
      <c r="C39" s="69" t="s">
        <v>99</v>
      </c>
      <c r="D39" s="69"/>
      <c r="E39" s="69"/>
      <c r="F39" s="69"/>
      <c r="G39" s="69"/>
      <c r="H39" s="69"/>
      <c r="I39" s="2">
        <v>20</v>
      </c>
    </row>
    <row r="40" spans="2:9" ht="21">
      <c r="B40" s="61" t="s">
        <v>98</v>
      </c>
      <c r="C40" s="69" t="s">
        <v>174</v>
      </c>
      <c r="D40" s="69"/>
      <c r="E40" s="69"/>
      <c r="F40" s="69"/>
      <c r="G40" s="69"/>
      <c r="H40" s="69"/>
      <c r="I40" s="2">
        <v>23</v>
      </c>
    </row>
    <row r="41" spans="2:9" ht="21">
      <c r="B41" s="61" t="s">
        <v>98</v>
      </c>
      <c r="C41" s="69" t="s">
        <v>175</v>
      </c>
      <c r="D41" s="69"/>
      <c r="E41" s="69"/>
      <c r="F41" s="69"/>
      <c r="G41" s="69"/>
      <c r="H41" s="69"/>
      <c r="I41" s="2">
        <v>26</v>
      </c>
    </row>
    <row r="42" spans="1:9" ht="21">
      <c r="A42" s="6" t="s">
        <v>109</v>
      </c>
      <c r="B42" s="61" t="s">
        <v>98</v>
      </c>
      <c r="C42" s="69" t="s">
        <v>100</v>
      </c>
      <c r="D42" s="69"/>
      <c r="E42" s="69"/>
      <c r="F42" s="69"/>
      <c r="G42" s="69"/>
      <c r="H42" s="69"/>
      <c r="I42" s="2">
        <v>74</v>
      </c>
    </row>
    <row r="43" spans="2:9" ht="21">
      <c r="B43" s="61"/>
      <c r="C43" s="62" t="s">
        <v>223</v>
      </c>
      <c r="D43" s="3" t="s">
        <v>220</v>
      </c>
      <c r="E43" s="3"/>
      <c r="F43" s="3"/>
      <c r="G43" s="3"/>
      <c r="H43" s="3"/>
      <c r="I43" s="2">
        <v>74</v>
      </c>
    </row>
    <row r="44" spans="2:9" ht="21">
      <c r="B44" s="61"/>
      <c r="C44" s="62" t="s">
        <v>223</v>
      </c>
      <c r="D44" s="3" t="s">
        <v>87</v>
      </c>
      <c r="E44" s="3"/>
      <c r="F44" s="3"/>
      <c r="G44" s="3"/>
      <c r="H44" s="3"/>
      <c r="I44" s="2">
        <v>84</v>
      </c>
    </row>
    <row r="45" spans="2:9" ht="21">
      <c r="B45" s="61"/>
      <c r="C45" s="62" t="s">
        <v>223</v>
      </c>
      <c r="D45" s="3" t="s">
        <v>81</v>
      </c>
      <c r="E45" s="3"/>
      <c r="F45" s="3"/>
      <c r="G45" s="3"/>
      <c r="H45" s="3"/>
      <c r="I45" s="2">
        <v>85</v>
      </c>
    </row>
    <row r="46" spans="2:9" ht="21">
      <c r="B46" s="61"/>
      <c r="C46" s="62" t="s">
        <v>223</v>
      </c>
      <c r="D46" s="3" t="s">
        <v>82</v>
      </c>
      <c r="E46" s="3"/>
      <c r="F46" s="3"/>
      <c r="G46" s="3"/>
      <c r="H46" s="3"/>
      <c r="I46" s="2">
        <v>93</v>
      </c>
    </row>
    <row r="47" spans="2:9" ht="21">
      <c r="B47" s="61"/>
      <c r="C47" s="62" t="s">
        <v>223</v>
      </c>
      <c r="D47" s="3" t="s">
        <v>83</v>
      </c>
      <c r="E47" s="3"/>
      <c r="F47" s="3"/>
      <c r="G47" s="3"/>
      <c r="H47" s="3"/>
      <c r="I47" s="2">
        <v>97</v>
      </c>
    </row>
    <row r="48" spans="2:9" ht="21">
      <c r="B48" s="61"/>
      <c r="C48" s="62" t="s">
        <v>223</v>
      </c>
      <c r="D48" s="3" t="s">
        <v>84</v>
      </c>
      <c r="E48" s="3"/>
      <c r="F48" s="3"/>
      <c r="G48" s="3"/>
      <c r="H48" s="3"/>
      <c r="I48" s="2">
        <v>98</v>
      </c>
    </row>
    <row r="49" spans="2:9" ht="21">
      <c r="B49" s="61"/>
      <c r="C49" s="62" t="s">
        <v>223</v>
      </c>
      <c r="D49" s="3" t="s">
        <v>85</v>
      </c>
      <c r="E49" s="3"/>
      <c r="F49" s="3"/>
      <c r="G49" s="3"/>
      <c r="H49" s="3"/>
      <c r="I49" s="2">
        <v>102</v>
      </c>
    </row>
    <row r="50" spans="2:9" ht="21">
      <c r="B50" s="61"/>
      <c r="C50" s="62" t="s">
        <v>223</v>
      </c>
      <c r="D50" s="3" t="s">
        <v>221</v>
      </c>
      <c r="E50" s="3"/>
      <c r="F50" s="3"/>
      <c r="G50" s="3"/>
      <c r="H50" s="3"/>
      <c r="I50" s="2">
        <v>105</v>
      </c>
    </row>
    <row r="51" spans="2:9" ht="21">
      <c r="B51" s="61"/>
      <c r="C51" s="62" t="s">
        <v>223</v>
      </c>
      <c r="D51" s="3" t="s">
        <v>231</v>
      </c>
      <c r="E51" s="3"/>
      <c r="F51" s="3"/>
      <c r="G51" s="3"/>
      <c r="H51" s="3"/>
      <c r="I51" s="2">
        <v>107</v>
      </c>
    </row>
    <row r="52" spans="2:9" ht="21">
      <c r="B52" s="61"/>
      <c r="C52" s="62" t="s">
        <v>223</v>
      </c>
      <c r="D52" s="3" t="s">
        <v>222</v>
      </c>
      <c r="E52" s="3"/>
      <c r="F52" s="3"/>
      <c r="G52" s="3"/>
      <c r="H52" s="3"/>
      <c r="I52" s="2">
        <v>109</v>
      </c>
    </row>
    <row r="53" spans="1:9" ht="21">
      <c r="A53" s="6" t="s">
        <v>109</v>
      </c>
      <c r="B53" s="61" t="s">
        <v>98</v>
      </c>
      <c r="C53" s="69" t="s">
        <v>235</v>
      </c>
      <c r="D53" s="69"/>
      <c r="E53" s="69"/>
      <c r="F53" s="69"/>
      <c r="G53" s="69"/>
      <c r="H53" s="69"/>
      <c r="I53" s="2">
        <v>110</v>
      </c>
    </row>
    <row r="54" spans="1:9" s="56" customFormat="1" ht="4.5" customHeight="1">
      <c r="A54" s="70" t="s">
        <v>109</v>
      </c>
      <c r="B54" s="70"/>
      <c r="C54" s="70"/>
      <c r="D54" s="70"/>
      <c r="E54" s="70"/>
      <c r="F54" s="70"/>
      <c r="G54" s="70"/>
      <c r="H54" s="70"/>
      <c r="I54" s="70"/>
    </row>
    <row r="55" spans="1:9" ht="23.25">
      <c r="A55" s="72" t="s">
        <v>101</v>
      </c>
      <c r="B55" s="72"/>
      <c r="C55" s="72"/>
      <c r="D55" s="72"/>
      <c r="E55" s="72"/>
      <c r="F55" s="72"/>
      <c r="G55" s="72"/>
      <c r="H55" s="72"/>
      <c r="I55" s="63"/>
    </row>
    <row r="56" spans="2:9" ht="21">
      <c r="B56" s="71" t="s">
        <v>227</v>
      </c>
      <c r="C56" s="71"/>
      <c r="D56" s="71"/>
      <c r="E56" s="71"/>
      <c r="F56" s="71"/>
      <c r="G56" s="71"/>
      <c r="H56" s="71"/>
      <c r="I56" s="5"/>
    </row>
    <row r="57" spans="2:9" ht="21">
      <c r="B57" s="61" t="s">
        <v>98</v>
      </c>
      <c r="C57" s="69" t="s">
        <v>252</v>
      </c>
      <c r="D57" s="69"/>
      <c r="E57" s="69"/>
      <c r="F57" s="69"/>
      <c r="G57" s="69"/>
      <c r="H57" s="69"/>
      <c r="I57" s="2"/>
    </row>
    <row r="58" spans="2:9" ht="21">
      <c r="B58" s="61"/>
      <c r="C58" s="69" t="s">
        <v>253</v>
      </c>
      <c r="D58" s="69"/>
      <c r="E58" s="69"/>
      <c r="F58" s="69"/>
      <c r="G58" s="69"/>
      <c r="H58" s="69"/>
      <c r="I58" s="2"/>
    </row>
    <row r="59" spans="1:9" ht="21">
      <c r="A59" s="6" t="s">
        <v>109</v>
      </c>
      <c r="B59" s="61" t="s">
        <v>98</v>
      </c>
      <c r="C59" s="69" t="s">
        <v>213</v>
      </c>
      <c r="D59" s="69"/>
      <c r="E59" s="69"/>
      <c r="F59" s="69"/>
      <c r="G59" s="69"/>
      <c r="H59" s="69"/>
      <c r="I59" s="69"/>
    </row>
    <row r="60" spans="2:9" ht="21">
      <c r="B60" s="61"/>
      <c r="C60" s="3" t="s">
        <v>256</v>
      </c>
      <c r="D60" s="3"/>
      <c r="E60" s="3"/>
      <c r="F60" s="3"/>
      <c r="G60" s="3"/>
      <c r="H60" s="3"/>
      <c r="I60" s="3"/>
    </row>
    <row r="61" spans="2:9" ht="21">
      <c r="B61" s="61"/>
      <c r="C61" s="3" t="s">
        <v>257</v>
      </c>
      <c r="D61" s="3"/>
      <c r="E61" s="3"/>
      <c r="F61" s="3"/>
      <c r="G61" s="3"/>
      <c r="H61" s="3"/>
      <c r="I61" s="3"/>
    </row>
    <row r="62" spans="1:9" ht="21">
      <c r="A62" s="6" t="s">
        <v>109</v>
      </c>
      <c r="B62" s="61" t="s">
        <v>98</v>
      </c>
      <c r="C62" s="69" t="s">
        <v>203</v>
      </c>
      <c r="D62" s="69"/>
      <c r="E62" s="69"/>
      <c r="F62" s="69"/>
      <c r="G62" s="69"/>
      <c r="H62" s="69"/>
      <c r="I62" s="69"/>
    </row>
    <row r="63" spans="2:9" ht="21">
      <c r="B63" s="61"/>
      <c r="C63" s="3" t="s">
        <v>256</v>
      </c>
      <c r="D63" s="3"/>
      <c r="E63" s="3"/>
      <c r="F63" s="3"/>
      <c r="G63" s="3"/>
      <c r="H63" s="3"/>
      <c r="I63" s="3"/>
    </row>
    <row r="64" spans="2:9" ht="21">
      <c r="B64" s="61"/>
      <c r="C64" s="3" t="s">
        <v>258</v>
      </c>
      <c r="D64" s="3"/>
      <c r="E64" s="3"/>
      <c r="F64" s="3"/>
      <c r="G64" s="3"/>
      <c r="H64" s="3"/>
      <c r="I64" s="3"/>
    </row>
    <row r="65" spans="1:9" ht="21">
      <c r="A65" s="6" t="s">
        <v>109</v>
      </c>
      <c r="B65" s="61" t="s">
        <v>98</v>
      </c>
      <c r="C65" s="69" t="s">
        <v>254</v>
      </c>
      <c r="D65" s="69"/>
      <c r="E65" s="69"/>
      <c r="F65" s="69"/>
      <c r="G65" s="69"/>
      <c r="H65" s="69"/>
      <c r="I65" s="69"/>
    </row>
    <row r="66" ht="21">
      <c r="C66" s="6" t="s">
        <v>255</v>
      </c>
    </row>
  </sheetData>
  <sheetProtection/>
  <mergeCells count="32">
    <mergeCell ref="C40:H40"/>
    <mergeCell ref="B56:H56"/>
    <mergeCell ref="C36:H36"/>
    <mergeCell ref="A30:H30"/>
    <mergeCell ref="A34:H34"/>
    <mergeCell ref="A31:H31"/>
    <mergeCell ref="C59:I59"/>
    <mergeCell ref="C53:H53"/>
    <mergeCell ref="C65:I65"/>
    <mergeCell ref="C58:H58"/>
    <mergeCell ref="A21:I21"/>
    <mergeCell ref="A22:I22"/>
    <mergeCell ref="A23:I23"/>
    <mergeCell ref="C62:I62"/>
    <mergeCell ref="A28:I28"/>
    <mergeCell ref="A33:I33"/>
    <mergeCell ref="C57:H57"/>
    <mergeCell ref="A54:I54"/>
    <mergeCell ref="C42:H42"/>
    <mergeCell ref="C37:H37"/>
    <mergeCell ref="B32:H32"/>
    <mergeCell ref="B35:H35"/>
    <mergeCell ref="A55:H55"/>
    <mergeCell ref="C41:H41"/>
    <mergeCell ref="C38:H38"/>
    <mergeCell ref="C39:H39"/>
    <mergeCell ref="A1:I2"/>
    <mergeCell ref="A3:I10"/>
    <mergeCell ref="A11:I11"/>
    <mergeCell ref="A13:I13"/>
    <mergeCell ref="A12:I12"/>
    <mergeCell ref="A14:I14"/>
  </mergeCells>
  <printOptions/>
  <pageMargins left="0.9448818897637796" right="0.2755905511811024" top="0.5118110236220472" bottom="0.4330708661417323" header="0.31496062992125984" footer="0.27559055118110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="110" zoomScaleNormal="110" zoomScalePageLayoutView="0" workbookViewId="0" topLeftCell="A1">
      <selection activeCell="O8" sqref="O8"/>
    </sheetView>
  </sheetViews>
  <sheetFormatPr defaultColWidth="9.140625" defaultRowHeight="12.75"/>
  <cols>
    <col min="1" max="9" width="9.140625" style="1" customWidth="1"/>
    <col min="10" max="10" width="10.28125" style="1" customWidth="1"/>
    <col min="11" max="16384" width="9.140625" style="1" customWidth="1"/>
  </cols>
  <sheetData>
    <row r="1" spans="1:10" s="6" customFormat="1" ht="21">
      <c r="A1" s="158" t="s">
        <v>198</v>
      </c>
      <c r="B1" s="158"/>
      <c r="C1" s="158"/>
      <c r="D1" s="158"/>
      <c r="E1" s="158"/>
      <c r="F1" s="158"/>
      <c r="G1" s="158"/>
      <c r="H1" s="158"/>
      <c r="I1" s="158"/>
      <c r="J1" s="21">
        <v>18</v>
      </c>
    </row>
    <row r="2" spans="1:10" ht="21">
      <c r="A2" s="288" t="s">
        <v>90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1">
      <c r="A3" s="288" t="s">
        <v>244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21">
      <c r="A4" s="288" t="s">
        <v>93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21">
      <c r="A5" s="288" t="s">
        <v>94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5" customHeight="1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1">
      <c r="A7" s="69" t="s">
        <v>245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21">
      <c r="A8" s="69" t="s">
        <v>211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21">
      <c r="A9" s="69" t="s">
        <v>225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21">
      <c r="A10" s="69" t="s">
        <v>246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21">
      <c r="A11" s="69" t="s">
        <v>247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21">
      <c r="A12" s="69" t="s">
        <v>248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24" customHeight="1">
      <c r="A13" s="69" t="s">
        <v>183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24" customHeight="1">
      <c r="A14" s="6" t="s">
        <v>249</v>
      </c>
      <c r="B14" s="6"/>
      <c r="C14" s="24"/>
      <c r="D14" s="24"/>
      <c r="E14" s="5"/>
      <c r="F14" s="6"/>
      <c r="G14" s="6"/>
      <c r="H14" s="6"/>
      <c r="I14" s="6"/>
      <c r="J14" s="6"/>
    </row>
    <row r="15" spans="1:10" ht="1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21">
      <c r="A16" s="163" t="s">
        <v>171</v>
      </c>
      <c r="B16" s="163"/>
      <c r="C16" s="163"/>
      <c r="D16" s="163"/>
      <c r="E16" s="163"/>
      <c r="F16" s="163"/>
      <c r="G16" s="163"/>
      <c r="H16" s="163" t="s">
        <v>131</v>
      </c>
      <c r="I16" s="163"/>
      <c r="J16" s="163"/>
    </row>
    <row r="17" spans="1:10" ht="21">
      <c r="A17" s="164" t="s">
        <v>49</v>
      </c>
      <c r="B17" s="164"/>
      <c r="C17" s="164"/>
      <c r="D17" s="164"/>
      <c r="E17" s="164"/>
      <c r="F17" s="164"/>
      <c r="G17" s="164"/>
      <c r="H17" s="160"/>
      <c r="I17" s="160"/>
      <c r="J17" s="160"/>
    </row>
    <row r="18" spans="1:10" ht="21">
      <c r="A18" s="159" t="s">
        <v>196</v>
      </c>
      <c r="B18" s="159"/>
      <c r="C18" s="159"/>
      <c r="D18" s="159"/>
      <c r="E18" s="159"/>
      <c r="F18" s="159"/>
      <c r="G18" s="159"/>
      <c r="H18" s="296">
        <f>'ส่วนที่ 2 เทศบัญญัติ'!H43</f>
        <v>9233300</v>
      </c>
      <c r="I18" s="296"/>
      <c r="J18" s="296"/>
    </row>
    <row r="19" spans="1:10" ht="21">
      <c r="A19" s="159" t="s">
        <v>50</v>
      </c>
      <c r="B19" s="159"/>
      <c r="C19" s="159"/>
      <c r="D19" s="159"/>
      <c r="E19" s="159"/>
      <c r="F19" s="159"/>
      <c r="G19" s="159"/>
      <c r="H19" s="296">
        <f>'ส่วนที่ 2 เทศบัญญัติ'!H44</f>
        <v>23000</v>
      </c>
      <c r="I19" s="296"/>
      <c r="J19" s="296"/>
    </row>
    <row r="20" spans="1:10" ht="21">
      <c r="A20" s="164" t="s">
        <v>62</v>
      </c>
      <c r="B20" s="164"/>
      <c r="C20" s="164"/>
      <c r="D20" s="164"/>
      <c r="E20" s="164"/>
      <c r="F20" s="164"/>
      <c r="G20" s="164"/>
      <c r="H20" s="296"/>
      <c r="I20" s="296"/>
      <c r="J20" s="296"/>
    </row>
    <row r="21" spans="1:10" ht="21">
      <c r="A21" s="159" t="s">
        <v>63</v>
      </c>
      <c r="B21" s="159"/>
      <c r="C21" s="159"/>
      <c r="D21" s="159"/>
      <c r="E21" s="159"/>
      <c r="F21" s="159"/>
      <c r="G21" s="159"/>
      <c r="H21" s="296">
        <f>'ส่วนที่ 2 เทศบัญญัติ'!H46</f>
        <v>4159800</v>
      </c>
      <c r="I21" s="296"/>
      <c r="J21" s="296"/>
    </row>
    <row r="22" spans="1:10" ht="21">
      <c r="A22" s="159" t="s">
        <v>64</v>
      </c>
      <c r="B22" s="159"/>
      <c r="C22" s="159"/>
      <c r="D22" s="159"/>
      <c r="E22" s="159"/>
      <c r="F22" s="159"/>
      <c r="G22" s="159"/>
      <c r="H22" s="296">
        <f>'ส่วนที่ 2 เทศบัญญัติ'!H47</f>
        <v>1331500</v>
      </c>
      <c r="I22" s="296"/>
      <c r="J22" s="296"/>
    </row>
    <row r="23" spans="1:10" ht="21">
      <c r="A23" s="159" t="s">
        <v>65</v>
      </c>
      <c r="B23" s="159"/>
      <c r="C23" s="159"/>
      <c r="D23" s="159"/>
      <c r="E23" s="159"/>
      <c r="F23" s="159"/>
      <c r="G23" s="159"/>
      <c r="H23" s="298">
        <f>'ส่วนที่ 2 เทศบัญญัติ'!H48</f>
        <v>40000</v>
      </c>
      <c r="I23" s="299"/>
      <c r="J23" s="300"/>
    </row>
    <row r="24" spans="1:10" ht="21">
      <c r="A24" s="159" t="s">
        <v>66</v>
      </c>
      <c r="B24" s="159"/>
      <c r="C24" s="159"/>
      <c r="D24" s="159"/>
      <c r="E24" s="159"/>
      <c r="F24" s="159"/>
      <c r="G24" s="159"/>
      <c r="H24" s="298">
        <f>'ส่วนที่ 2 เทศบัญญัติ'!H49</f>
        <v>2443100</v>
      </c>
      <c r="I24" s="299"/>
      <c r="J24" s="300"/>
    </row>
    <row r="25" spans="1:10" ht="21">
      <c r="A25" s="159" t="s">
        <v>55</v>
      </c>
      <c r="B25" s="159"/>
      <c r="C25" s="159"/>
      <c r="D25" s="159"/>
      <c r="E25" s="159"/>
      <c r="F25" s="159"/>
      <c r="G25" s="159"/>
      <c r="H25" s="298">
        <f>'ส่วนที่ 2 เทศบัญญัติ'!H50</f>
        <v>150000</v>
      </c>
      <c r="I25" s="299"/>
      <c r="J25" s="300"/>
    </row>
    <row r="26" spans="1:10" ht="21">
      <c r="A26" s="159" t="s">
        <v>56</v>
      </c>
      <c r="B26" s="159"/>
      <c r="C26" s="159"/>
      <c r="D26" s="159"/>
      <c r="E26" s="159"/>
      <c r="F26" s="159"/>
      <c r="G26" s="159"/>
      <c r="H26" s="296">
        <f>'ส่วนที่ 2 เทศบัญญัติ'!H51</f>
        <v>53000</v>
      </c>
      <c r="I26" s="296"/>
      <c r="J26" s="296"/>
    </row>
    <row r="27" spans="1:10" ht="21">
      <c r="A27" s="164" t="s">
        <v>57</v>
      </c>
      <c r="B27" s="164"/>
      <c r="C27" s="164"/>
      <c r="D27" s="164"/>
      <c r="E27" s="164"/>
      <c r="F27" s="164"/>
      <c r="G27" s="164"/>
      <c r="H27" s="296"/>
      <c r="I27" s="296"/>
      <c r="J27" s="296"/>
    </row>
    <row r="28" spans="1:10" ht="21">
      <c r="A28" s="159" t="s">
        <v>67</v>
      </c>
      <c r="B28" s="159"/>
      <c r="C28" s="159"/>
      <c r="D28" s="159"/>
      <c r="E28" s="159"/>
      <c r="F28" s="159"/>
      <c r="G28" s="159"/>
      <c r="H28" s="298">
        <f>'ส่วนที่ 2 เทศบัญญัติ'!H53</f>
        <v>3774000</v>
      </c>
      <c r="I28" s="299"/>
      <c r="J28" s="300"/>
    </row>
    <row r="29" spans="1:10" ht="21">
      <c r="A29" s="159" t="s">
        <v>59</v>
      </c>
      <c r="B29" s="159"/>
      <c r="C29" s="159"/>
      <c r="D29" s="159"/>
      <c r="E29" s="159"/>
      <c r="F29" s="159"/>
      <c r="G29" s="159"/>
      <c r="H29" s="298" t="str">
        <f>'ส่วนที่ 2 เทศบัญญัติ'!H54</f>
        <v>-</v>
      </c>
      <c r="I29" s="299"/>
      <c r="J29" s="300"/>
    </row>
    <row r="30" spans="1:10" ht="21">
      <c r="A30" s="159" t="s">
        <v>68</v>
      </c>
      <c r="B30" s="159"/>
      <c r="C30" s="159"/>
      <c r="D30" s="159"/>
      <c r="E30" s="159"/>
      <c r="F30" s="159"/>
      <c r="G30" s="159"/>
      <c r="H30" s="296" t="str">
        <f>'ส่วนที่ 2 เทศบัญญัติ'!H55</f>
        <v>-</v>
      </c>
      <c r="I30" s="296"/>
      <c r="J30" s="296"/>
    </row>
    <row r="31" spans="1:10" ht="21">
      <c r="A31" s="164" t="s">
        <v>61</v>
      </c>
      <c r="B31" s="164"/>
      <c r="C31" s="164"/>
      <c r="D31" s="164"/>
      <c r="E31" s="164"/>
      <c r="F31" s="164"/>
      <c r="G31" s="164"/>
      <c r="H31" s="296"/>
      <c r="I31" s="296"/>
      <c r="J31" s="296"/>
    </row>
    <row r="32" spans="1:10" ht="21">
      <c r="A32" s="159" t="s">
        <v>69</v>
      </c>
      <c r="B32" s="159"/>
      <c r="C32" s="159"/>
      <c r="D32" s="159"/>
      <c r="E32" s="159"/>
      <c r="F32" s="159"/>
      <c r="G32" s="159"/>
      <c r="H32" s="296">
        <f>'ส่วนที่ 2 เทศบัญญัติ'!H57</f>
        <v>12494890</v>
      </c>
      <c r="I32" s="296"/>
      <c r="J32" s="296"/>
    </row>
    <row r="33" spans="1:10" ht="21">
      <c r="A33" s="170" t="s">
        <v>130</v>
      </c>
      <c r="B33" s="170"/>
      <c r="C33" s="170"/>
      <c r="D33" s="170"/>
      <c r="E33" s="170"/>
      <c r="F33" s="170"/>
      <c r="G33" s="170"/>
      <c r="H33" s="297">
        <f>SUM(H17:J32)</f>
        <v>33702590</v>
      </c>
      <c r="I33" s="297"/>
      <c r="J33" s="297"/>
    </row>
    <row r="34" spans="1:10" ht="21">
      <c r="A34" s="52"/>
      <c r="B34" s="52"/>
      <c r="C34" s="52"/>
      <c r="D34" s="52"/>
      <c r="E34" s="52"/>
      <c r="F34" s="52"/>
      <c r="G34" s="52"/>
      <c r="H34" s="53"/>
      <c r="I34" s="53"/>
      <c r="J34" s="53"/>
    </row>
    <row r="35" spans="1:10" ht="21">
      <c r="A35" s="54"/>
      <c r="B35" s="54"/>
      <c r="C35" s="54"/>
      <c r="D35" s="54"/>
      <c r="E35" s="54"/>
      <c r="F35" s="54"/>
      <c r="G35" s="54"/>
      <c r="H35" s="55"/>
      <c r="I35" s="55"/>
      <c r="J35" s="55"/>
    </row>
    <row r="36" spans="1:10" ht="21">
      <c r="A36" s="54"/>
      <c r="B36" s="54"/>
      <c r="C36" s="54"/>
      <c r="D36" s="54"/>
      <c r="E36" s="54"/>
      <c r="F36" s="54"/>
      <c r="G36" s="54"/>
      <c r="H36" s="55"/>
      <c r="I36" s="55"/>
      <c r="J36" s="55"/>
    </row>
    <row r="37" spans="1:10" ht="21">
      <c r="A37" s="54"/>
      <c r="B37" s="54"/>
      <c r="C37" s="54"/>
      <c r="D37" s="54"/>
      <c r="E37" s="54"/>
      <c r="F37" s="54"/>
      <c r="G37" s="54"/>
      <c r="H37" s="55"/>
      <c r="I37" s="55"/>
      <c r="J37" s="55"/>
    </row>
    <row r="38" spans="1:10" ht="21">
      <c r="A38" s="54"/>
      <c r="B38" s="54"/>
      <c r="C38" s="54"/>
      <c r="D38" s="54"/>
      <c r="E38" s="54"/>
      <c r="F38" s="54"/>
      <c r="G38" s="54"/>
      <c r="H38" s="55"/>
      <c r="I38" s="55"/>
      <c r="J38" s="55"/>
    </row>
    <row r="39" spans="1:10" s="6" customFormat="1" ht="21">
      <c r="A39" s="158" t="s">
        <v>198</v>
      </c>
      <c r="B39" s="158"/>
      <c r="C39" s="158"/>
      <c r="D39" s="158"/>
      <c r="E39" s="158"/>
      <c r="F39" s="158"/>
      <c r="G39" s="158"/>
      <c r="H39" s="158"/>
      <c r="I39" s="158"/>
      <c r="J39" s="21">
        <v>19</v>
      </c>
    </row>
    <row r="40" spans="1:10" ht="21">
      <c r="A40" s="301" t="s">
        <v>226</v>
      </c>
      <c r="B40" s="301"/>
      <c r="C40" s="301"/>
      <c r="D40" s="301"/>
      <c r="E40" s="301"/>
      <c r="F40" s="301"/>
      <c r="G40" s="301"/>
      <c r="H40" s="301"/>
      <c r="I40" s="301"/>
      <c r="J40" s="301"/>
    </row>
    <row r="41" spans="1:10" ht="21">
      <c r="A41" s="69" t="s">
        <v>197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21">
      <c r="A42" s="69" t="s">
        <v>218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1">
      <c r="A43" s="295" t="s">
        <v>206</v>
      </c>
      <c r="B43" s="295"/>
      <c r="C43" s="295"/>
      <c r="D43" s="295"/>
      <c r="E43" s="295"/>
      <c r="F43" s="295"/>
      <c r="G43" s="295"/>
      <c r="H43" s="295"/>
      <c r="I43" s="295"/>
      <c r="J43" s="295"/>
    </row>
    <row r="44" spans="1:10" ht="21">
      <c r="A44" s="295"/>
      <c r="B44" s="295"/>
      <c r="C44" s="295"/>
      <c r="D44" s="295"/>
      <c r="E44" s="295"/>
      <c r="F44" s="295"/>
      <c r="G44" s="295"/>
      <c r="H44" s="295"/>
      <c r="I44" s="295"/>
      <c r="J44" s="295"/>
    </row>
    <row r="45" spans="1:10" ht="2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21">
      <c r="A46" s="295"/>
      <c r="B46" s="295"/>
      <c r="C46" s="295"/>
      <c r="D46" s="295"/>
      <c r="E46" s="295"/>
      <c r="F46" s="295"/>
      <c r="G46" s="295"/>
      <c r="H46" s="295"/>
      <c r="I46" s="295"/>
      <c r="J46" s="295"/>
    </row>
    <row r="47" spans="1:10" ht="21">
      <c r="A47" s="7"/>
      <c r="B47" s="7"/>
      <c r="C47" s="7"/>
      <c r="D47" s="7"/>
      <c r="E47" s="7"/>
      <c r="F47" s="79" t="s">
        <v>91</v>
      </c>
      <c r="G47" s="79"/>
      <c r="H47" s="79"/>
      <c r="I47" s="79"/>
      <c r="J47" s="79"/>
    </row>
    <row r="48" spans="1:10" ht="21">
      <c r="A48" s="7"/>
      <c r="B48" s="7"/>
      <c r="C48" s="7"/>
      <c r="D48" s="7"/>
      <c r="E48" s="7" t="s">
        <v>109</v>
      </c>
      <c r="F48" s="295" t="s">
        <v>184</v>
      </c>
      <c r="G48" s="295"/>
      <c r="H48" s="295"/>
      <c r="I48" s="295"/>
      <c r="J48" s="295"/>
    </row>
    <row r="49" spans="1:10" ht="21">
      <c r="A49" s="288"/>
      <c r="B49" s="288"/>
      <c r="C49" s="288"/>
      <c r="D49" s="288"/>
      <c r="E49" s="288"/>
      <c r="F49" s="295" t="s">
        <v>185</v>
      </c>
      <c r="G49" s="295"/>
      <c r="H49" s="295"/>
      <c r="I49" s="295"/>
      <c r="J49" s="295"/>
    </row>
    <row r="51" spans="1:5" ht="21">
      <c r="A51" s="288" t="s">
        <v>224</v>
      </c>
      <c r="B51" s="288"/>
      <c r="C51" s="288"/>
      <c r="D51" s="288"/>
      <c r="E51" s="288"/>
    </row>
  </sheetData>
  <sheetProtection/>
  <mergeCells count="61">
    <mergeCell ref="H32:J32"/>
    <mergeCell ref="F48:J48"/>
    <mergeCell ref="A30:G30"/>
    <mergeCell ref="A29:G29"/>
    <mergeCell ref="H22:J22"/>
    <mergeCell ref="A23:G23"/>
    <mergeCell ref="H25:J25"/>
    <mergeCell ref="H31:J31"/>
    <mergeCell ref="F49:J49"/>
    <mergeCell ref="A49:E49"/>
    <mergeCell ref="A41:J41"/>
    <mergeCell ref="A31:G31"/>
    <mergeCell ref="A25:G25"/>
    <mergeCell ref="A32:G32"/>
    <mergeCell ref="H27:J27"/>
    <mergeCell ref="A40:J40"/>
    <mergeCell ref="A46:J46"/>
    <mergeCell ref="H26:J26"/>
    <mergeCell ref="A21:G21"/>
    <mergeCell ref="H23:J23"/>
    <mergeCell ref="A26:G26"/>
    <mergeCell ref="A22:G22"/>
    <mergeCell ref="A24:G24"/>
    <mergeCell ref="H30:J30"/>
    <mergeCell ref="A17:G17"/>
    <mergeCell ref="H17:J17"/>
    <mergeCell ref="A16:G16"/>
    <mergeCell ref="A12:J12"/>
    <mergeCell ref="A9:J9"/>
    <mergeCell ref="A18:G18"/>
    <mergeCell ref="H16:J16"/>
    <mergeCell ref="A1:I1"/>
    <mergeCell ref="A39:I39"/>
    <mergeCell ref="A28:G28"/>
    <mergeCell ref="H28:J28"/>
    <mergeCell ref="H29:J29"/>
    <mergeCell ref="A6:J6"/>
    <mergeCell ref="A3:J3"/>
    <mergeCell ref="A13:J13"/>
    <mergeCell ref="A11:J11"/>
    <mergeCell ref="A19:G19"/>
    <mergeCell ref="A2:J2"/>
    <mergeCell ref="A8:J8"/>
    <mergeCell ref="A5:J5"/>
    <mergeCell ref="A15:J15"/>
    <mergeCell ref="H21:J21"/>
    <mergeCell ref="H24:J24"/>
    <mergeCell ref="H20:J20"/>
    <mergeCell ref="A4:J4"/>
    <mergeCell ref="H18:J18"/>
    <mergeCell ref="A7:J7"/>
    <mergeCell ref="A51:E51"/>
    <mergeCell ref="F47:J47"/>
    <mergeCell ref="A42:J42"/>
    <mergeCell ref="A43:J44"/>
    <mergeCell ref="A20:G20"/>
    <mergeCell ref="A10:J10"/>
    <mergeCell ref="H19:J19"/>
    <mergeCell ref="A27:G27"/>
    <mergeCell ref="A33:G33"/>
    <mergeCell ref="H33:J33"/>
  </mergeCells>
  <printOptions/>
  <pageMargins left="0.7874015748031497" right="0.2755905511811024" top="0.5118110236220472" bottom="0.4330708661417323" header="0.31496062992125984" footer="0.2362204724409449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22">
      <selection activeCell="L25" sqref="L25"/>
    </sheetView>
  </sheetViews>
  <sheetFormatPr defaultColWidth="9.140625" defaultRowHeight="12.75"/>
  <cols>
    <col min="1" max="3" width="9.140625" style="6" customWidth="1"/>
    <col min="4" max="4" width="10.7109375" style="6" customWidth="1"/>
    <col min="5" max="6" width="9.140625" style="6" customWidth="1"/>
    <col min="7" max="7" width="10.00390625" style="6" customWidth="1"/>
    <col min="8" max="8" width="18.28125" style="6" customWidth="1"/>
    <col min="9" max="9" width="7.8515625" style="6" customWidth="1"/>
    <col min="10" max="16384" width="9.140625" style="6" customWidth="1"/>
  </cols>
  <sheetData>
    <row r="1" spans="1:9" ht="21">
      <c r="A1" s="76"/>
      <c r="B1" s="76"/>
      <c r="C1" s="76"/>
      <c r="D1" s="76"/>
      <c r="E1" s="76"/>
      <c r="F1" s="76"/>
      <c r="G1" s="76"/>
      <c r="H1" s="76"/>
      <c r="I1" s="76"/>
    </row>
    <row r="2" spans="1:9" ht="21">
      <c r="A2" s="76"/>
      <c r="B2" s="76"/>
      <c r="C2" s="76"/>
      <c r="D2" s="76"/>
      <c r="E2" s="76"/>
      <c r="F2" s="76"/>
      <c r="G2" s="76"/>
      <c r="H2" s="76"/>
      <c r="I2" s="76"/>
    </row>
    <row r="3" spans="1:9" ht="21">
      <c r="A3" s="76"/>
      <c r="B3" s="76"/>
      <c r="C3" s="76"/>
      <c r="D3" s="76"/>
      <c r="E3" s="76"/>
      <c r="F3" s="76"/>
      <c r="G3" s="76"/>
      <c r="H3" s="76"/>
      <c r="I3" s="76"/>
    </row>
    <row r="4" spans="1:9" ht="21">
      <c r="A4" s="76"/>
      <c r="B4" s="76"/>
      <c r="C4" s="76"/>
      <c r="D4" s="76"/>
      <c r="E4" s="76"/>
      <c r="F4" s="76"/>
      <c r="G4" s="76"/>
      <c r="H4" s="76"/>
      <c r="I4" s="76"/>
    </row>
    <row r="5" spans="1:9" ht="21">
      <c r="A5" s="76"/>
      <c r="B5" s="76"/>
      <c r="C5" s="76"/>
      <c r="D5" s="76"/>
      <c r="E5" s="76"/>
      <c r="F5" s="76"/>
      <c r="G5" s="76"/>
      <c r="H5" s="76"/>
      <c r="I5" s="76"/>
    </row>
    <row r="6" spans="1:9" ht="21">
      <c r="A6" s="76"/>
      <c r="B6" s="76"/>
      <c r="C6" s="76"/>
      <c r="D6" s="76"/>
      <c r="E6" s="76"/>
      <c r="F6" s="76"/>
      <c r="G6" s="76"/>
      <c r="H6" s="76"/>
      <c r="I6" s="76"/>
    </row>
    <row r="7" spans="1:9" ht="21">
      <c r="A7" s="76"/>
      <c r="B7" s="76"/>
      <c r="C7" s="76"/>
      <c r="D7" s="76"/>
      <c r="E7" s="76"/>
      <c r="F7" s="76"/>
      <c r="G7" s="76"/>
      <c r="H7" s="76"/>
      <c r="I7" s="76"/>
    </row>
    <row r="8" spans="1:9" ht="21">
      <c r="A8" s="76"/>
      <c r="B8" s="76"/>
      <c r="C8" s="76"/>
      <c r="D8" s="76"/>
      <c r="E8" s="76"/>
      <c r="F8" s="76"/>
      <c r="G8" s="76"/>
      <c r="H8" s="76"/>
      <c r="I8" s="76"/>
    </row>
    <row r="9" spans="1:9" ht="45.75">
      <c r="A9" s="67" t="s">
        <v>108</v>
      </c>
      <c r="B9" s="67"/>
      <c r="C9" s="67"/>
      <c r="D9" s="67"/>
      <c r="E9" s="67"/>
      <c r="F9" s="67"/>
      <c r="G9" s="67"/>
      <c r="H9" s="67"/>
      <c r="I9" s="67"/>
    </row>
    <row r="10" spans="1:9" ht="21">
      <c r="A10" s="76"/>
      <c r="B10" s="76"/>
      <c r="C10" s="76"/>
      <c r="D10" s="76"/>
      <c r="E10" s="76"/>
      <c r="F10" s="76"/>
      <c r="G10" s="76"/>
      <c r="H10" s="76"/>
      <c r="I10" s="76"/>
    </row>
    <row r="11" spans="1:9" ht="33.75">
      <c r="A11" s="75" t="s">
        <v>110</v>
      </c>
      <c r="B11" s="75"/>
      <c r="C11" s="75"/>
      <c r="D11" s="75"/>
      <c r="E11" s="75"/>
      <c r="F11" s="75"/>
      <c r="G11" s="75"/>
      <c r="H11" s="75"/>
      <c r="I11" s="75"/>
    </row>
    <row r="12" spans="1:9" ht="33.75">
      <c r="A12" s="75" t="s">
        <v>236</v>
      </c>
      <c r="B12" s="75"/>
      <c r="C12" s="75"/>
      <c r="D12" s="75"/>
      <c r="E12" s="75"/>
      <c r="F12" s="75"/>
      <c r="G12" s="75"/>
      <c r="H12" s="75"/>
      <c r="I12" s="75"/>
    </row>
    <row r="13" spans="1:9" ht="33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33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33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33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33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21">
      <c r="A19" s="76"/>
      <c r="B19" s="76"/>
      <c r="C19" s="76"/>
      <c r="D19" s="76"/>
      <c r="E19" s="76"/>
      <c r="F19" s="76"/>
      <c r="G19" s="76"/>
      <c r="H19" s="76"/>
      <c r="I19" s="76"/>
    </row>
    <row r="20" spans="1:9" ht="21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39.75" customHeight="1">
      <c r="A21" s="85" t="s">
        <v>105</v>
      </c>
      <c r="B21" s="85"/>
      <c r="C21" s="85"/>
      <c r="D21" s="85"/>
      <c r="E21" s="85"/>
      <c r="F21" s="85"/>
      <c r="G21" s="85"/>
      <c r="H21" s="85"/>
      <c r="I21" s="85"/>
    </row>
    <row r="22" spans="1:9" ht="39.75" customHeight="1">
      <c r="A22" s="85" t="s">
        <v>93</v>
      </c>
      <c r="B22" s="85"/>
      <c r="C22" s="85"/>
      <c r="D22" s="85"/>
      <c r="E22" s="85"/>
      <c r="F22" s="85"/>
      <c r="G22" s="85"/>
      <c r="H22" s="85"/>
      <c r="I22" s="85"/>
    </row>
    <row r="23" spans="1:9" ht="39.75" customHeight="1">
      <c r="A23" s="85" t="s">
        <v>94</v>
      </c>
      <c r="B23" s="85"/>
      <c r="C23" s="85"/>
      <c r="D23" s="85"/>
      <c r="E23" s="85"/>
      <c r="F23" s="85"/>
      <c r="G23" s="85"/>
      <c r="H23" s="85"/>
      <c r="I23" s="85"/>
    </row>
    <row r="24" spans="1:9" ht="28.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28.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28.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28.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28.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24" customHeight="1">
      <c r="A29" s="84" t="s">
        <v>200</v>
      </c>
      <c r="B29" s="84"/>
      <c r="C29" s="84"/>
      <c r="D29" s="84"/>
      <c r="E29" s="84"/>
      <c r="F29" s="84"/>
      <c r="G29" s="84"/>
      <c r="H29" s="84"/>
      <c r="I29" s="21">
        <v>2</v>
      </c>
    </row>
    <row r="30" spans="1:9" ht="23.25">
      <c r="A30" s="77" t="s">
        <v>112</v>
      </c>
      <c r="B30" s="77"/>
      <c r="C30" s="77"/>
      <c r="D30" s="77"/>
      <c r="E30" s="77"/>
      <c r="F30" s="77"/>
      <c r="G30" s="77"/>
      <c r="H30" s="77"/>
      <c r="I30" s="77"/>
    </row>
    <row r="31" spans="1:9" ht="23.25">
      <c r="A31" s="78" t="s">
        <v>240</v>
      </c>
      <c r="B31" s="78"/>
      <c r="C31" s="78"/>
      <c r="D31" s="78"/>
      <c r="E31" s="78"/>
      <c r="F31" s="78"/>
      <c r="G31" s="78"/>
      <c r="H31" s="78"/>
      <c r="I31" s="78"/>
    </row>
    <row r="32" spans="1:9" ht="12.75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">
      <c r="A33" s="80" t="s">
        <v>215</v>
      </c>
      <c r="B33" s="80"/>
      <c r="C33" s="80"/>
      <c r="D33" s="80"/>
      <c r="E33" s="80"/>
      <c r="F33" s="80"/>
      <c r="G33" s="80"/>
      <c r="H33" s="80"/>
      <c r="I33" s="80"/>
    </row>
    <row r="34" spans="1:9" ht="21">
      <c r="A34" s="79" t="s">
        <v>216</v>
      </c>
      <c r="B34" s="79"/>
      <c r="C34" s="79"/>
      <c r="D34" s="79"/>
      <c r="E34" s="79"/>
      <c r="F34" s="79"/>
      <c r="G34" s="79"/>
      <c r="H34" s="79"/>
      <c r="I34" s="79"/>
    </row>
    <row r="35" spans="1:9" ht="21">
      <c r="A35" s="79" t="s">
        <v>95</v>
      </c>
      <c r="B35" s="79"/>
      <c r="C35" s="79"/>
      <c r="D35" s="79"/>
      <c r="E35" s="79"/>
      <c r="F35" s="79"/>
      <c r="G35" s="79"/>
      <c r="H35" s="79"/>
      <c r="I35" s="79"/>
    </row>
    <row r="36" spans="1:9" ht="21">
      <c r="A36" s="79" t="s">
        <v>96</v>
      </c>
      <c r="B36" s="79"/>
      <c r="C36" s="79"/>
      <c r="D36" s="79"/>
      <c r="E36" s="79"/>
      <c r="F36" s="79"/>
      <c r="G36" s="79"/>
      <c r="H36" s="79"/>
      <c r="I36" s="79"/>
    </row>
    <row r="37" spans="1:9" ht="21">
      <c r="A37" s="79" t="s">
        <v>241</v>
      </c>
      <c r="B37" s="79"/>
      <c r="C37" s="79"/>
      <c r="D37" s="79"/>
      <c r="E37" s="79"/>
      <c r="F37" s="79"/>
      <c r="G37" s="79"/>
      <c r="H37" s="79"/>
      <c r="I37" s="79"/>
    </row>
    <row r="38" spans="1:9" ht="21">
      <c r="A38" s="80" t="s">
        <v>25</v>
      </c>
      <c r="B38" s="80"/>
      <c r="C38" s="80"/>
      <c r="D38" s="80"/>
      <c r="E38" s="80"/>
      <c r="F38" s="80"/>
      <c r="G38" s="80"/>
      <c r="H38" s="80"/>
      <c r="I38" s="80"/>
    </row>
    <row r="39" spans="1:9" ht="21">
      <c r="A39" s="4" t="s">
        <v>109</v>
      </c>
      <c r="B39" s="79" t="s">
        <v>118</v>
      </c>
      <c r="C39" s="79"/>
      <c r="D39" s="79"/>
      <c r="E39" s="79"/>
      <c r="F39" s="79"/>
      <c r="G39" s="79"/>
      <c r="H39" s="79"/>
      <c r="I39" s="79"/>
    </row>
    <row r="40" spans="1:9" ht="24" customHeight="1">
      <c r="A40" s="4"/>
      <c r="B40" s="79" t="s">
        <v>250</v>
      </c>
      <c r="C40" s="79"/>
      <c r="D40" s="79"/>
      <c r="E40" s="79"/>
      <c r="F40" s="79"/>
      <c r="G40" s="79"/>
      <c r="H40" s="79"/>
      <c r="I40" s="79"/>
    </row>
    <row r="41" spans="1:9" s="27" customFormat="1" ht="24" customHeight="1">
      <c r="A41" s="4"/>
      <c r="B41" s="4"/>
      <c r="C41" s="79" t="s">
        <v>113</v>
      </c>
      <c r="D41" s="79"/>
      <c r="E41" s="79"/>
      <c r="F41" s="79"/>
      <c r="G41" s="79"/>
      <c r="H41" s="26">
        <v>61878220.76</v>
      </c>
      <c r="I41" s="7" t="s">
        <v>117</v>
      </c>
    </row>
    <row r="42" spans="1:9" s="27" customFormat="1" ht="24" customHeight="1">
      <c r="A42" s="4"/>
      <c r="B42" s="4"/>
      <c r="C42" s="79" t="s">
        <v>114</v>
      </c>
      <c r="D42" s="79"/>
      <c r="E42" s="79"/>
      <c r="F42" s="79"/>
      <c r="G42" s="79"/>
      <c r="H42" s="26">
        <v>38856282.17</v>
      </c>
      <c r="I42" s="7" t="s">
        <v>117</v>
      </c>
    </row>
    <row r="43" spans="1:9" s="27" customFormat="1" ht="24" customHeight="1">
      <c r="A43" s="4"/>
      <c r="B43" s="4"/>
      <c r="C43" s="79" t="s">
        <v>115</v>
      </c>
      <c r="D43" s="79"/>
      <c r="E43" s="79"/>
      <c r="F43" s="79"/>
      <c r="G43" s="79"/>
      <c r="H43" s="26">
        <v>16910900.85</v>
      </c>
      <c r="I43" s="7" t="s">
        <v>117</v>
      </c>
    </row>
    <row r="44" spans="1:9" s="27" customFormat="1" ht="24" customHeight="1">
      <c r="A44" s="4"/>
      <c r="B44" s="4"/>
      <c r="C44" s="79" t="s">
        <v>0</v>
      </c>
      <c r="D44" s="79"/>
      <c r="E44" s="79"/>
      <c r="F44" s="79"/>
      <c r="G44" s="79"/>
      <c r="H44" s="26">
        <v>0</v>
      </c>
      <c r="I44" s="7" t="s">
        <v>117</v>
      </c>
    </row>
    <row r="45" spans="1:9" s="9" customFormat="1" ht="24" customHeight="1">
      <c r="A45" s="4"/>
      <c r="B45" s="4"/>
      <c r="C45" s="4"/>
      <c r="D45" s="79" t="s">
        <v>5</v>
      </c>
      <c r="E45" s="79"/>
      <c r="F45" s="79"/>
      <c r="G45" s="79"/>
      <c r="H45" s="26"/>
      <c r="I45" s="7"/>
    </row>
    <row r="46" spans="1:9" s="9" customFormat="1" ht="24" customHeight="1">
      <c r="A46" s="4"/>
      <c r="B46" s="4"/>
      <c r="C46" s="79" t="s">
        <v>116</v>
      </c>
      <c r="D46" s="79"/>
      <c r="E46" s="79"/>
      <c r="F46" s="79"/>
      <c r="G46" s="79"/>
      <c r="H46" s="26">
        <v>0</v>
      </c>
      <c r="I46" s="7" t="s">
        <v>117</v>
      </c>
    </row>
    <row r="47" spans="1:9" s="9" customFormat="1" ht="24" customHeight="1">
      <c r="A47" s="4"/>
      <c r="B47" s="4"/>
      <c r="C47" s="4"/>
      <c r="D47" s="79" t="s">
        <v>5</v>
      </c>
      <c r="E47" s="79"/>
      <c r="F47" s="79"/>
      <c r="G47" s="79"/>
      <c r="H47" s="26"/>
      <c r="I47" s="7"/>
    </row>
    <row r="48" spans="1:9" s="9" customFormat="1" ht="24" customHeight="1">
      <c r="A48" s="4"/>
      <c r="B48" s="79" t="s">
        <v>24</v>
      </c>
      <c r="C48" s="79"/>
      <c r="D48" s="79"/>
      <c r="E48" s="79"/>
      <c r="F48" s="79"/>
      <c r="G48" s="79"/>
      <c r="H48" s="26">
        <v>0</v>
      </c>
      <c r="I48" s="7" t="s">
        <v>117</v>
      </c>
    </row>
    <row r="49" spans="1:9" s="9" customFormat="1" ht="16.5" customHeight="1">
      <c r="A49" s="4"/>
      <c r="B49" s="25"/>
      <c r="C49" s="25"/>
      <c r="D49" s="25"/>
      <c r="E49" s="25"/>
      <c r="F49" s="25"/>
      <c r="G49" s="25"/>
      <c r="H49" s="26"/>
      <c r="I49" s="7"/>
    </row>
    <row r="50" spans="1:9" s="9" customFormat="1" ht="24" customHeight="1">
      <c r="A50" s="80" t="s">
        <v>251</v>
      </c>
      <c r="B50" s="80"/>
      <c r="C50" s="80"/>
      <c r="D50" s="80"/>
      <c r="E50" s="80"/>
      <c r="F50" s="80"/>
      <c r="G50" s="80"/>
      <c r="H50" s="80"/>
      <c r="I50" s="80"/>
    </row>
    <row r="51" spans="1:9" s="9" customFormat="1" ht="24" customHeight="1">
      <c r="A51" s="4"/>
      <c r="B51" s="4" t="s">
        <v>26</v>
      </c>
      <c r="C51" s="4"/>
      <c r="D51" s="82">
        <f>H52+H53+H54+H56+H58+H59</f>
        <v>27936855.97</v>
      </c>
      <c r="E51" s="82"/>
      <c r="F51" s="7" t="s">
        <v>117</v>
      </c>
      <c r="G51" s="25" t="s">
        <v>119</v>
      </c>
      <c r="H51" s="4"/>
      <c r="I51" s="4"/>
    </row>
    <row r="52" spans="1:9" s="9" customFormat="1" ht="24" customHeight="1">
      <c r="A52" s="4"/>
      <c r="B52" s="79" t="s">
        <v>28</v>
      </c>
      <c r="C52" s="79"/>
      <c r="D52" s="79"/>
      <c r="E52" s="79"/>
      <c r="F52" s="79"/>
      <c r="G52" s="79"/>
      <c r="H52" s="10">
        <v>322653.77</v>
      </c>
      <c r="I52" s="7" t="s">
        <v>117</v>
      </c>
    </row>
    <row r="53" spans="1:9" s="9" customFormat="1" ht="24" customHeight="1">
      <c r="A53" s="4"/>
      <c r="B53" s="79" t="s">
        <v>29</v>
      </c>
      <c r="C53" s="79"/>
      <c r="D53" s="79"/>
      <c r="E53" s="79"/>
      <c r="F53" s="79"/>
      <c r="G53" s="79"/>
      <c r="H53" s="10">
        <v>202945.3</v>
      </c>
      <c r="I53" s="7" t="s">
        <v>117</v>
      </c>
    </row>
    <row r="54" spans="1:9" s="9" customFormat="1" ht="24" customHeight="1">
      <c r="A54" s="4"/>
      <c r="B54" s="25" t="s">
        <v>30</v>
      </c>
      <c r="C54" s="25"/>
      <c r="D54" s="25"/>
      <c r="E54" s="25"/>
      <c r="F54" s="25"/>
      <c r="G54" s="25"/>
      <c r="H54" s="10">
        <v>371066.18</v>
      </c>
      <c r="I54" s="7" t="s">
        <v>117</v>
      </c>
    </row>
    <row r="55" spans="1:9" s="9" customFormat="1" ht="24" customHeight="1">
      <c r="A55" s="4"/>
      <c r="B55" s="79" t="s">
        <v>31</v>
      </c>
      <c r="C55" s="79"/>
      <c r="D55" s="79"/>
      <c r="E55" s="79"/>
      <c r="F55" s="79"/>
      <c r="G55" s="79"/>
      <c r="H55" s="10">
        <v>0</v>
      </c>
      <c r="I55" s="7" t="s">
        <v>117</v>
      </c>
    </row>
    <row r="56" spans="1:9" s="9" customFormat="1" ht="24" customHeight="1">
      <c r="A56" s="4"/>
      <c r="B56" s="79" t="s">
        <v>32</v>
      </c>
      <c r="C56" s="79"/>
      <c r="D56" s="79"/>
      <c r="E56" s="79"/>
      <c r="F56" s="79"/>
      <c r="G56" s="79"/>
      <c r="H56" s="10">
        <v>3643</v>
      </c>
      <c r="I56" s="7" t="s">
        <v>117</v>
      </c>
    </row>
    <row r="57" spans="1:9" s="9" customFormat="1" ht="24" customHeight="1">
      <c r="A57" s="4"/>
      <c r="B57" s="79" t="s">
        <v>33</v>
      </c>
      <c r="C57" s="79"/>
      <c r="D57" s="79"/>
      <c r="E57" s="79"/>
      <c r="F57" s="79"/>
      <c r="G57" s="79"/>
      <c r="H57" s="10">
        <v>0</v>
      </c>
      <c r="I57" s="7" t="s">
        <v>117</v>
      </c>
    </row>
    <row r="58" spans="1:9" s="9" customFormat="1" ht="24" customHeight="1">
      <c r="A58" s="4"/>
      <c r="B58" s="79" t="s">
        <v>34</v>
      </c>
      <c r="C58" s="79"/>
      <c r="D58" s="79"/>
      <c r="E58" s="79"/>
      <c r="F58" s="79"/>
      <c r="G58" s="79"/>
      <c r="H58" s="10">
        <v>11519895.72</v>
      </c>
      <c r="I58" s="7" t="s">
        <v>117</v>
      </c>
    </row>
    <row r="59" spans="1:9" s="9" customFormat="1" ht="24" customHeight="1">
      <c r="A59" s="4"/>
      <c r="B59" s="79" t="s">
        <v>35</v>
      </c>
      <c r="C59" s="79"/>
      <c r="D59" s="79"/>
      <c r="E59" s="79"/>
      <c r="F59" s="79"/>
      <c r="G59" s="79"/>
      <c r="H59" s="10">
        <v>15516652</v>
      </c>
      <c r="I59" s="7" t="s">
        <v>117</v>
      </c>
    </row>
    <row r="60" spans="1:9" s="9" customFormat="1" ht="24" customHeight="1">
      <c r="A60" s="4"/>
      <c r="B60" s="79" t="s">
        <v>27</v>
      </c>
      <c r="C60" s="79"/>
      <c r="D60" s="79"/>
      <c r="E60" s="79"/>
      <c r="F60" s="79"/>
      <c r="G60" s="28"/>
      <c r="H60" s="10">
        <v>0</v>
      </c>
      <c r="I60" s="7" t="s">
        <v>117</v>
      </c>
    </row>
    <row r="61" spans="1:9" s="9" customFormat="1" ht="24" customHeight="1">
      <c r="A61" s="4"/>
      <c r="B61" s="25"/>
      <c r="C61" s="25"/>
      <c r="D61" s="25"/>
      <c r="E61" s="25"/>
      <c r="F61" s="25"/>
      <c r="G61" s="28"/>
      <c r="H61" s="10"/>
      <c r="I61" s="7"/>
    </row>
    <row r="62" spans="1:9" s="9" customFormat="1" ht="24" customHeight="1">
      <c r="A62" s="4"/>
      <c r="B62" s="25"/>
      <c r="C62" s="25"/>
      <c r="D62" s="25"/>
      <c r="E62" s="25"/>
      <c r="F62" s="25"/>
      <c r="G62" s="28"/>
      <c r="H62" s="10"/>
      <c r="I62" s="7"/>
    </row>
    <row r="63" spans="1:9" ht="24" customHeight="1">
      <c r="A63" s="84" t="s">
        <v>200</v>
      </c>
      <c r="B63" s="84"/>
      <c r="C63" s="84"/>
      <c r="D63" s="84"/>
      <c r="E63" s="84"/>
      <c r="F63" s="84"/>
      <c r="G63" s="84"/>
      <c r="H63" s="84"/>
      <c r="I63" s="21">
        <v>3</v>
      </c>
    </row>
    <row r="64" spans="1:9" s="9" customFormat="1" ht="24" customHeight="1">
      <c r="A64" s="29"/>
      <c r="B64" s="4" t="s">
        <v>42</v>
      </c>
      <c r="C64" s="4"/>
      <c r="D64" s="83">
        <f>H65+H66+H67+H68+H70</f>
        <v>19620405.55</v>
      </c>
      <c r="E64" s="83"/>
      <c r="F64" s="7" t="s">
        <v>117</v>
      </c>
      <c r="G64" s="4" t="s">
        <v>119</v>
      </c>
      <c r="H64" s="4"/>
      <c r="I64" s="4"/>
    </row>
    <row r="65" spans="1:9" s="9" customFormat="1" ht="24" customHeight="1">
      <c r="A65" s="4"/>
      <c r="B65" s="79" t="s">
        <v>36</v>
      </c>
      <c r="C65" s="79"/>
      <c r="D65" s="79"/>
      <c r="E65" s="79"/>
      <c r="F65" s="79"/>
      <c r="G65" s="79"/>
      <c r="H65" s="10">
        <v>9374072.87</v>
      </c>
      <c r="I65" s="7" t="s">
        <v>117</v>
      </c>
    </row>
    <row r="66" spans="1:9" s="9" customFormat="1" ht="24" customHeight="1">
      <c r="A66" s="4"/>
      <c r="B66" s="79" t="s">
        <v>37</v>
      </c>
      <c r="C66" s="79"/>
      <c r="D66" s="79"/>
      <c r="E66" s="79"/>
      <c r="F66" s="79"/>
      <c r="G66" s="79"/>
      <c r="H66" s="10">
        <v>7202181</v>
      </c>
      <c r="I66" s="7" t="s">
        <v>117</v>
      </c>
    </row>
    <row r="67" spans="1:9" s="9" customFormat="1" ht="24" customHeight="1">
      <c r="A67" s="4"/>
      <c r="B67" s="79" t="s">
        <v>209</v>
      </c>
      <c r="C67" s="79"/>
      <c r="D67" s="79"/>
      <c r="E67" s="79"/>
      <c r="F67" s="79"/>
      <c r="G67" s="79"/>
      <c r="H67" s="10">
        <v>1557551.68</v>
      </c>
      <c r="I67" s="7" t="s">
        <v>117</v>
      </c>
    </row>
    <row r="68" spans="1:9" s="9" customFormat="1" ht="24" customHeight="1">
      <c r="A68" s="4"/>
      <c r="B68" s="79" t="s">
        <v>38</v>
      </c>
      <c r="C68" s="79"/>
      <c r="D68" s="79"/>
      <c r="E68" s="79"/>
      <c r="F68" s="79"/>
      <c r="G68" s="79"/>
      <c r="H68" s="10">
        <v>666600</v>
      </c>
      <c r="I68" s="7" t="s">
        <v>117</v>
      </c>
    </row>
    <row r="69" spans="1:9" s="9" customFormat="1" ht="24" customHeight="1">
      <c r="A69" s="4"/>
      <c r="B69" s="79" t="s">
        <v>39</v>
      </c>
      <c r="C69" s="79"/>
      <c r="D69" s="79"/>
      <c r="E69" s="79"/>
      <c r="F69" s="79"/>
      <c r="G69" s="79"/>
      <c r="H69" s="10" t="s">
        <v>180</v>
      </c>
      <c r="I69" s="7" t="s">
        <v>117</v>
      </c>
    </row>
    <row r="70" spans="1:9" s="9" customFormat="1" ht="24" customHeight="1">
      <c r="A70" s="4"/>
      <c r="B70" s="79" t="s">
        <v>40</v>
      </c>
      <c r="C70" s="79"/>
      <c r="D70" s="79"/>
      <c r="E70" s="79"/>
      <c r="F70" s="79"/>
      <c r="G70" s="79"/>
      <c r="H70" s="10">
        <v>820000</v>
      </c>
      <c r="I70" s="7" t="s">
        <v>117</v>
      </c>
    </row>
    <row r="71" spans="1:9" s="9" customFormat="1" ht="24" customHeight="1">
      <c r="A71" s="4"/>
      <c r="B71" s="4" t="s">
        <v>41</v>
      </c>
      <c r="C71" s="4"/>
      <c r="D71" s="4"/>
      <c r="E71" s="4"/>
      <c r="F71" s="4"/>
      <c r="G71" s="4"/>
      <c r="H71" s="10" t="s">
        <v>180</v>
      </c>
      <c r="I71" s="7" t="s">
        <v>117</v>
      </c>
    </row>
    <row r="72" spans="1:9" ht="21">
      <c r="A72" s="4"/>
      <c r="B72" s="4" t="s">
        <v>207</v>
      </c>
      <c r="C72" s="4"/>
      <c r="D72" s="4"/>
      <c r="E72" s="4"/>
      <c r="F72" s="4"/>
      <c r="G72" s="11"/>
      <c r="H72" s="10" t="s">
        <v>180</v>
      </c>
      <c r="I72" s="7" t="s">
        <v>117</v>
      </c>
    </row>
    <row r="73" spans="1:9" ht="21">
      <c r="A73" s="4"/>
      <c r="B73" s="4" t="s">
        <v>208</v>
      </c>
      <c r="C73" s="4"/>
      <c r="D73" s="4"/>
      <c r="E73" s="4"/>
      <c r="F73" s="4"/>
      <c r="G73" s="11"/>
      <c r="H73" s="10" t="s">
        <v>180</v>
      </c>
      <c r="I73" s="7" t="s">
        <v>117</v>
      </c>
    </row>
    <row r="74" spans="1:9" s="9" customFormat="1" ht="24" customHeight="1">
      <c r="A74" s="4"/>
      <c r="B74" s="4"/>
      <c r="C74" s="4"/>
      <c r="D74" s="4"/>
      <c r="E74" s="4"/>
      <c r="F74" s="4"/>
      <c r="G74" s="11"/>
      <c r="H74" s="10"/>
      <c r="I74" s="7"/>
    </row>
    <row r="75" spans="1:9" s="9" customFormat="1" ht="24" customHeight="1">
      <c r="A75" s="4"/>
      <c r="B75" s="4"/>
      <c r="C75" s="4"/>
      <c r="D75" s="4"/>
      <c r="E75" s="4"/>
      <c r="F75" s="4"/>
      <c r="G75" s="11"/>
      <c r="H75" s="10"/>
      <c r="I75" s="7"/>
    </row>
    <row r="76" spans="1:9" s="9" customFormat="1" ht="24" customHeight="1">
      <c r="A76" s="4"/>
      <c r="B76" s="4"/>
      <c r="C76" s="4"/>
      <c r="D76" s="4"/>
      <c r="E76" s="4"/>
      <c r="F76" s="4"/>
      <c r="G76" s="11"/>
      <c r="H76" s="10"/>
      <c r="I76" s="7"/>
    </row>
    <row r="77" spans="1:9" s="9" customFormat="1" ht="24" customHeight="1">
      <c r="A77" s="4"/>
      <c r="B77" s="4"/>
      <c r="C77" s="4"/>
      <c r="D77" s="4"/>
      <c r="E77" s="4"/>
      <c r="F77" s="4"/>
      <c r="G77" s="11"/>
      <c r="H77" s="10"/>
      <c r="I77" s="7"/>
    </row>
    <row r="78" spans="1:9" s="9" customFormat="1" ht="24" customHeight="1">
      <c r="A78" s="4"/>
      <c r="B78" s="4"/>
      <c r="C78" s="4"/>
      <c r="D78" s="4"/>
      <c r="E78" s="4"/>
      <c r="F78" s="4"/>
      <c r="G78" s="11"/>
      <c r="H78" s="10"/>
      <c r="I78" s="7"/>
    </row>
    <row r="79" spans="1:9" s="9" customFormat="1" ht="24" customHeight="1">
      <c r="A79" s="4"/>
      <c r="B79" s="4"/>
      <c r="C79" s="4"/>
      <c r="D79" s="4"/>
      <c r="E79" s="4"/>
      <c r="F79" s="4"/>
      <c r="G79" s="11"/>
      <c r="H79" s="10"/>
      <c r="I79" s="7"/>
    </row>
    <row r="80" spans="1:9" s="9" customFormat="1" ht="24" customHeight="1">
      <c r="A80" s="4"/>
      <c r="B80" s="4"/>
      <c r="C80" s="4"/>
      <c r="D80" s="4"/>
      <c r="E80" s="4"/>
      <c r="F80" s="4"/>
      <c r="G80" s="11"/>
      <c r="H80" s="10"/>
      <c r="I80" s="7"/>
    </row>
    <row r="81" spans="1:9" s="9" customFormat="1" ht="24" customHeight="1">
      <c r="A81" s="4"/>
      <c r="B81" s="4"/>
      <c r="C81" s="4"/>
      <c r="D81" s="4"/>
      <c r="E81" s="4"/>
      <c r="F81" s="4"/>
      <c r="G81" s="11"/>
      <c r="H81" s="10"/>
      <c r="I81" s="7"/>
    </row>
    <row r="82" spans="1:9" s="9" customFormat="1" ht="24" customHeight="1">
      <c r="A82" s="4"/>
      <c r="B82" s="4"/>
      <c r="C82" s="4"/>
      <c r="D82" s="4"/>
      <c r="E82" s="4"/>
      <c r="F82" s="4"/>
      <c r="G82" s="11"/>
      <c r="H82" s="10"/>
      <c r="I82" s="7"/>
    </row>
    <row r="83" spans="1:9" s="9" customFormat="1" ht="24" customHeight="1">
      <c r="A83" s="4"/>
      <c r="B83" s="4"/>
      <c r="C83" s="4"/>
      <c r="D83" s="4"/>
      <c r="E83" s="4"/>
      <c r="F83" s="4"/>
      <c r="G83" s="11"/>
      <c r="H83" s="10"/>
      <c r="I83" s="7"/>
    </row>
    <row r="84" spans="1:9" s="9" customFormat="1" ht="24" customHeight="1">
      <c r="A84" s="4"/>
      <c r="B84" s="4"/>
      <c r="C84" s="4"/>
      <c r="D84" s="4"/>
      <c r="E84" s="4"/>
      <c r="F84" s="4"/>
      <c r="G84" s="11"/>
      <c r="H84" s="10"/>
      <c r="I84" s="7"/>
    </row>
    <row r="85" spans="1:9" s="9" customFormat="1" ht="24" customHeight="1">
      <c r="A85" s="4"/>
      <c r="B85" s="4"/>
      <c r="C85" s="4"/>
      <c r="D85" s="4"/>
      <c r="E85" s="4"/>
      <c r="F85" s="4"/>
      <c r="G85" s="11"/>
      <c r="H85" s="10"/>
      <c r="I85" s="7"/>
    </row>
    <row r="86" spans="1:9" s="9" customFormat="1" ht="24" customHeight="1">
      <c r="A86" s="4"/>
      <c r="B86" s="4"/>
      <c r="C86" s="4"/>
      <c r="D86" s="4"/>
      <c r="E86" s="4"/>
      <c r="F86" s="4"/>
      <c r="G86" s="11"/>
      <c r="H86" s="10"/>
      <c r="I86" s="7"/>
    </row>
    <row r="87" spans="1:9" s="9" customFormat="1" ht="24" customHeight="1">
      <c r="A87" s="4"/>
      <c r="B87" s="4"/>
      <c r="C87" s="4"/>
      <c r="D87" s="4"/>
      <c r="E87" s="4"/>
      <c r="F87" s="4"/>
      <c r="G87" s="11"/>
      <c r="H87" s="10"/>
      <c r="I87" s="7"/>
    </row>
    <row r="88" spans="1:9" s="9" customFormat="1" ht="24" customHeight="1">
      <c r="A88" s="4"/>
      <c r="B88" s="4"/>
      <c r="C88" s="4"/>
      <c r="D88" s="4"/>
      <c r="E88" s="4"/>
      <c r="F88" s="4"/>
      <c r="G88" s="11"/>
      <c r="H88" s="10"/>
      <c r="I88" s="7"/>
    </row>
    <row r="89" spans="1:9" s="9" customFormat="1" ht="24" customHeight="1">
      <c r="A89" s="4"/>
      <c r="B89" s="4"/>
      <c r="C89" s="4"/>
      <c r="D89" s="4"/>
      <c r="E89" s="4"/>
      <c r="F89" s="4"/>
      <c r="G89" s="11"/>
      <c r="H89" s="10"/>
      <c r="I89" s="7"/>
    </row>
    <row r="90" spans="1:9" s="9" customFormat="1" ht="24" customHeight="1">
      <c r="A90" s="4"/>
      <c r="B90" s="4"/>
      <c r="C90" s="4"/>
      <c r="D90" s="4"/>
      <c r="E90" s="4"/>
      <c r="F90" s="4"/>
      <c r="G90" s="11"/>
      <c r="H90" s="10"/>
      <c r="I90" s="7"/>
    </row>
    <row r="91" spans="1:9" s="9" customFormat="1" ht="24" customHeight="1">
      <c r="A91" s="4"/>
      <c r="B91" s="4"/>
      <c r="C91" s="4"/>
      <c r="D91" s="4"/>
      <c r="E91" s="4"/>
      <c r="F91" s="4"/>
      <c r="G91" s="11"/>
      <c r="H91" s="10"/>
      <c r="I91" s="7"/>
    </row>
    <row r="92" spans="1:9" s="9" customFormat="1" ht="24" customHeight="1">
      <c r="A92" s="4" t="s">
        <v>109</v>
      </c>
      <c r="B92" s="4"/>
      <c r="C92" s="4"/>
      <c r="D92" s="4"/>
      <c r="E92" s="4"/>
      <c r="F92" s="4"/>
      <c r="G92" s="11"/>
      <c r="H92" s="10"/>
      <c r="I92" s="7"/>
    </row>
    <row r="93" spans="1:9" s="9" customFormat="1" ht="24" customHeight="1">
      <c r="A93" s="4" t="s">
        <v>109</v>
      </c>
      <c r="B93" s="4"/>
      <c r="C93" s="4"/>
      <c r="D93" s="4"/>
      <c r="E93" s="4"/>
      <c r="F93" s="4"/>
      <c r="G93" s="11"/>
      <c r="H93" s="10"/>
      <c r="I93" s="7"/>
    </row>
    <row r="94" spans="1:9" s="9" customFormat="1" ht="24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s="9" customFormat="1" ht="24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s="9" customFormat="1" ht="24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s="9" customFormat="1" ht="24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s="9" customFormat="1" ht="24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s="9" customFormat="1" ht="24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s="9" customFormat="1" ht="24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s="9" customFormat="1" ht="24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s="9" customFormat="1" ht="24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s="9" customFormat="1" ht="24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s="4" customFormat="1" ht="24" customHeight="1">
      <c r="A104" s="6"/>
      <c r="B104" s="6"/>
      <c r="C104" s="6"/>
      <c r="D104" s="6"/>
      <c r="E104" s="6"/>
      <c r="F104" s="6"/>
      <c r="G104" s="6"/>
      <c r="H104" s="6"/>
      <c r="I104" s="6"/>
    </row>
  </sheetData>
  <sheetProtection/>
  <mergeCells count="47">
    <mergeCell ref="B67:G67"/>
    <mergeCell ref="A34:I34"/>
    <mergeCell ref="A9:I9"/>
    <mergeCell ref="A21:I21"/>
    <mergeCell ref="A22:I22"/>
    <mergeCell ref="A23:I23"/>
    <mergeCell ref="A29:H29"/>
    <mergeCell ref="A18:I20"/>
    <mergeCell ref="A11:I11"/>
    <mergeCell ref="A10:I10"/>
    <mergeCell ref="B66:G66"/>
    <mergeCell ref="A63:H63"/>
    <mergeCell ref="B68:G68"/>
    <mergeCell ref="B65:G65"/>
    <mergeCell ref="B70:G70"/>
    <mergeCell ref="A1:I8"/>
    <mergeCell ref="A33:I33"/>
    <mergeCell ref="D47:G47"/>
    <mergeCell ref="A12:I12"/>
    <mergeCell ref="B39:I39"/>
    <mergeCell ref="B48:G48"/>
    <mergeCell ref="A50:I50"/>
    <mergeCell ref="D51:E51"/>
    <mergeCell ref="A35:I35"/>
    <mergeCell ref="B69:G69"/>
    <mergeCell ref="B59:G59"/>
    <mergeCell ref="B56:G56"/>
    <mergeCell ref="B58:G58"/>
    <mergeCell ref="D64:E64"/>
    <mergeCell ref="B60:F60"/>
    <mergeCell ref="B55:G55"/>
    <mergeCell ref="B57:G57"/>
    <mergeCell ref="C46:G46"/>
    <mergeCell ref="C44:G44"/>
    <mergeCell ref="A36:I36"/>
    <mergeCell ref="C42:G42"/>
    <mergeCell ref="B53:G53"/>
    <mergeCell ref="B52:G52"/>
    <mergeCell ref="B40:I40"/>
    <mergeCell ref="D45:G45"/>
    <mergeCell ref="A30:I30"/>
    <mergeCell ref="A31:I31"/>
    <mergeCell ref="A37:I37"/>
    <mergeCell ref="A38:I38"/>
    <mergeCell ref="C41:G41"/>
    <mergeCell ref="C43:G43"/>
    <mergeCell ref="A32:I32"/>
  </mergeCells>
  <printOptions/>
  <pageMargins left="0.7874015748031497" right="0.31" top="0.5118110236220472" bottom="0.4330708661417323" header="0.3149606299212598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4">
      <selection activeCell="E31" sqref="E1:H16384"/>
    </sheetView>
  </sheetViews>
  <sheetFormatPr defaultColWidth="9.140625" defaultRowHeight="12.75"/>
  <cols>
    <col min="1" max="3" width="9.140625" style="6" customWidth="1"/>
    <col min="4" max="4" width="10.7109375" style="6" customWidth="1"/>
    <col min="5" max="6" width="9.140625" style="6" customWidth="1"/>
    <col min="7" max="7" width="17.57421875" style="6" customWidth="1"/>
    <col min="8" max="8" width="17.28125" style="6" customWidth="1"/>
    <col min="9" max="16384" width="9.140625" style="6" customWidth="1"/>
  </cols>
  <sheetData>
    <row r="1" spans="1:8" ht="24" customHeight="1">
      <c r="A1" s="84" t="s">
        <v>199</v>
      </c>
      <c r="B1" s="84"/>
      <c r="C1" s="84"/>
      <c r="D1" s="84"/>
      <c r="E1" s="84"/>
      <c r="F1" s="84"/>
      <c r="G1" s="84"/>
      <c r="H1" s="21">
        <v>4</v>
      </c>
    </row>
    <row r="2" spans="1:8" s="9" customFormat="1" ht="24" customHeight="1">
      <c r="A2" s="86" t="s">
        <v>112</v>
      </c>
      <c r="B2" s="86"/>
      <c r="C2" s="86"/>
      <c r="D2" s="86"/>
      <c r="E2" s="86"/>
      <c r="F2" s="86"/>
      <c r="G2" s="86"/>
      <c r="H2" s="86"/>
    </row>
    <row r="3" spans="1:8" s="9" customFormat="1" ht="24" customHeight="1">
      <c r="A3" s="86" t="s">
        <v>236</v>
      </c>
      <c r="B3" s="86"/>
      <c r="C3" s="86"/>
      <c r="D3" s="86"/>
      <c r="E3" s="86"/>
      <c r="F3" s="86"/>
      <c r="G3" s="86"/>
      <c r="H3" s="86"/>
    </row>
    <row r="4" spans="1:8" s="9" customFormat="1" ht="24" customHeight="1">
      <c r="A4" s="86" t="s">
        <v>93</v>
      </c>
      <c r="B4" s="86"/>
      <c r="C4" s="86"/>
      <c r="D4" s="86"/>
      <c r="E4" s="86"/>
      <c r="F4" s="86"/>
      <c r="G4" s="86"/>
      <c r="H4" s="86"/>
    </row>
    <row r="5" spans="1:8" s="9" customFormat="1" ht="24" customHeight="1">
      <c r="A5" s="86" t="s">
        <v>94</v>
      </c>
      <c r="B5" s="86"/>
      <c r="C5" s="86"/>
      <c r="D5" s="86"/>
      <c r="E5" s="86"/>
      <c r="F5" s="86"/>
      <c r="G5" s="86"/>
      <c r="H5" s="86"/>
    </row>
    <row r="6" spans="1:8" s="9" customFormat="1" ht="24" customHeight="1">
      <c r="A6" s="87" t="s">
        <v>109</v>
      </c>
      <c r="B6" s="87"/>
      <c r="C6" s="87"/>
      <c r="D6" s="87"/>
      <c r="E6" s="87"/>
      <c r="F6" s="87"/>
      <c r="G6" s="87"/>
      <c r="H6" s="87"/>
    </row>
    <row r="7" spans="1:8" s="9" customFormat="1" ht="24" customHeight="1">
      <c r="A7" s="92" t="s">
        <v>7</v>
      </c>
      <c r="B7" s="92"/>
      <c r="C7" s="92"/>
      <c r="D7" s="92"/>
      <c r="E7" s="92"/>
      <c r="F7" s="92"/>
      <c r="G7" s="92"/>
      <c r="H7" s="92"/>
    </row>
    <row r="8" spans="1:8" s="9" customFormat="1" ht="24" customHeight="1">
      <c r="A8" s="105"/>
      <c r="B8" s="105"/>
      <c r="C8" s="105"/>
      <c r="D8" s="105"/>
      <c r="E8" s="105"/>
      <c r="F8" s="105"/>
      <c r="G8" s="105"/>
      <c r="H8" s="105"/>
    </row>
    <row r="9" spans="1:8" s="9" customFormat="1" ht="24" customHeight="1">
      <c r="A9" s="98" t="s">
        <v>6</v>
      </c>
      <c r="B9" s="99"/>
      <c r="C9" s="99"/>
      <c r="D9" s="100"/>
      <c r="E9" s="93" t="s">
        <v>173</v>
      </c>
      <c r="F9" s="93"/>
      <c r="G9" s="30" t="s">
        <v>172</v>
      </c>
      <c r="H9" s="30" t="s">
        <v>172</v>
      </c>
    </row>
    <row r="10" spans="1:8" s="9" customFormat="1" ht="24" customHeight="1">
      <c r="A10" s="96"/>
      <c r="B10" s="101"/>
      <c r="C10" s="101"/>
      <c r="D10" s="97"/>
      <c r="E10" s="96" t="s">
        <v>219</v>
      </c>
      <c r="F10" s="97"/>
      <c r="G10" s="31" t="s">
        <v>228</v>
      </c>
      <c r="H10" s="31" t="s">
        <v>242</v>
      </c>
    </row>
    <row r="11" spans="1:8" s="9" customFormat="1" ht="24" customHeight="1">
      <c r="A11" s="106" t="s">
        <v>10</v>
      </c>
      <c r="B11" s="106"/>
      <c r="C11" s="106"/>
      <c r="D11" s="106"/>
      <c r="E11" s="107"/>
      <c r="F11" s="108"/>
      <c r="G11" s="64"/>
      <c r="H11" s="64"/>
    </row>
    <row r="12" spans="1:8" s="9" customFormat="1" ht="24" customHeight="1">
      <c r="A12" s="111" t="s">
        <v>187</v>
      </c>
      <c r="B12" s="111"/>
      <c r="C12" s="111"/>
      <c r="D12" s="111"/>
      <c r="E12" s="103">
        <v>225588.04</v>
      </c>
      <c r="F12" s="103"/>
      <c r="G12" s="14">
        <v>229000</v>
      </c>
      <c r="H12" s="14">
        <v>325000</v>
      </c>
    </row>
    <row r="13" spans="1:8" s="9" customFormat="1" ht="24" customHeight="1">
      <c r="A13" s="111" t="s">
        <v>188</v>
      </c>
      <c r="B13" s="111"/>
      <c r="C13" s="111"/>
      <c r="D13" s="111"/>
      <c r="E13" s="103">
        <v>240840.6</v>
      </c>
      <c r="F13" s="103"/>
      <c r="G13" s="14">
        <v>245000</v>
      </c>
      <c r="H13" s="14">
        <v>246000</v>
      </c>
    </row>
    <row r="14" spans="1:8" s="9" customFormat="1" ht="24" customHeight="1">
      <c r="A14" s="102" t="s">
        <v>189</v>
      </c>
      <c r="B14" s="102"/>
      <c r="C14" s="102"/>
      <c r="D14" s="102"/>
      <c r="E14" s="103">
        <v>409397.73</v>
      </c>
      <c r="F14" s="103"/>
      <c r="G14" s="14">
        <v>600000</v>
      </c>
      <c r="H14" s="14">
        <v>500000</v>
      </c>
    </row>
    <row r="15" spans="1:8" s="9" customFormat="1" ht="24" customHeight="1">
      <c r="A15" s="94" t="s">
        <v>190</v>
      </c>
      <c r="B15" s="94"/>
      <c r="C15" s="94"/>
      <c r="D15" s="94"/>
      <c r="E15" s="134" t="s">
        <v>180</v>
      </c>
      <c r="F15" s="109"/>
      <c r="G15" s="109" t="s">
        <v>180</v>
      </c>
      <c r="H15" s="109" t="s">
        <v>180</v>
      </c>
    </row>
    <row r="16" spans="1:8" s="9" customFormat="1" ht="24" customHeight="1">
      <c r="A16" s="133" t="s">
        <v>8</v>
      </c>
      <c r="B16" s="133"/>
      <c r="C16" s="133"/>
      <c r="D16" s="133"/>
      <c r="E16" s="135"/>
      <c r="F16" s="110"/>
      <c r="G16" s="110"/>
      <c r="H16" s="110"/>
    </row>
    <row r="17" spans="1:8" s="9" customFormat="1" ht="24" customHeight="1">
      <c r="A17" s="111" t="s">
        <v>191</v>
      </c>
      <c r="B17" s="111"/>
      <c r="C17" s="111"/>
      <c r="D17" s="111"/>
      <c r="E17" s="103">
        <v>136492</v>
      </c>
      <c r="F17" s="103"/>
      <c r="G17" s="14">
        <v>303000</v>
      </c>
      <c r="H17" s="14">
        <v>102000</v>
      </c>
    </row>
    <row r="18" spans="1:8" s="9" customFormat="1" ht="24" customHeight="1">
      <c r="A18" s="111" t="s">
        <v>192</v>
      </c>
      <c r="B18" s="111"/>
      <c r="C18" s="111"/>
      <c r="D18" s="111"/>
      <c r="E18" s="127" t="s">
        <v>180</v>
      </c>
      <c r="F18" s="127"/>
      <c r="G18" s="19" t="s">
        <v>180</v>
      </c>
      <c r="H18" s="19" t="s">
        <v>180</v>
      </c>
    </row>
    <row r="19" spans="1:8" s="9" customFormat="1" ht="24" customHeight="1">
      <c r="A19" s="128" t="s">
        <v>9</v>
      </c>
      <c r="B19" s="129"/>
      <c r="C19" s="129"/>
      <c r="D19" s="130"/>
      <c r="E19" s="131">
        <f>SUM(E12:E18)</f>
        <v>1012318.37</v>
      </c>
      <c r="F19" s="132"/>
      <c r="G19" s="15">
        <v>1377000</v>
      </c>
      <c r="H19" s="15">
        <v>1173000</v>
      </c>
    </row>
    <row r="20" spans="1:8" s="9" customFormat="1" ht="24" customHeight="1">
      <c r="A20" s="145" t="s">
        <v>11</v>
      </c>
      <c r="B20" s="145"/>
      <c r="C20" s="145"/>
      <c r="D20" s="145"/>
      <c r="E20" s="146"/>
      <c r="F20" s="147"/>
      <c r="G20" s="16"/>
      <c r="H20" s="16"/>
    </row>
    <row r="21" spans="1:8" s="9" customFormat="1" ht="24" customHeight="1">
      <c r="A21" s="148" t="s">
        <v>12</v>
      </c>
      <c r="B21" s="148"/>
      <c r="C21" s="148"/>
      <c r="D21" s="148"/>
      <c r="E21" s="149"/>
      <c r="F21" s="150"/>
      <c r="G21" s="17"/>
      <c r="H21" s="17"/>
    </row>
    <row r="22" spans="1:8" s="9" customFormat="1" ht="24" customHeight="1">
      <c r="A22" s="111" t="s">
        <v>193</v>
      </c>
      <c r="B22" s="111"/>
      <c r="C22" s="111"/>
      <c r="D22" s="111"/>
      <c r="E22" s="103">
        <v>15601215.59</v>
      </c>
      <c r="F22" s="103"/>
      <c r="G22" s="14">
        <v>16000000</v>
      </c>
      <c r="H22" s="14">
        <v>16530000</v>
      </c>
    </row>
    <row r="23" spans="1:8" s="9" customFormat="1" ht="24" customHeight="1">
      <c r="A23" s="153" t="s">
        <v>15</v>
      </c>
      <c r="B23" s="153"/>
      <c r="C23" s="153"/>
      <c r="D23" s="153"/>
      <c r="E23" s="136">
        <v>15601215.59</v>
      </c>
      <c r="F23" s="137"/>
      <c r="G23" s="140">
        <v>16000000</v>
      </c>
      <c r="H23" s="140">
        <v>16530000</v>
      </c>
    </row>
    <row r="24" spans="1:8" s="9" customFormat="1" ht="24" customHeight="1">
      <c r="A24" s="142" t="s">
        <v>229</v>
      </c>
      <c r="B24" s="143"/>
      <c r="C24" s="143"/>
      <c r="D24" s="144"/>
      <c r="E24" s="138"/>
      <c r="F24" s="139"/>
      <c r="G24" s="141"/>
      <c r="H24" s="141"/>
    </row>
    <row r="25" spans="1:8" s="9" customFormat="1" ht="24" customHeight="1">
      <c r="A25" s="145" t="s">
        <v>13</v>
      </c>
      <c r="B25" s="145"/>
      <c r="C25" s="145"/>
      <c r="D25" s="145"/>
      <c r="E25" s="146"/>
      <c r="F25" s="147"/>
      <c r="G25" s="16"/>
      <c r="H25" s="16"/>
    </row>
    <row r="26" spans="1:8" s="9" customFormat="1" ht="24" customHeight="1">
      <c r="A26" s="148" t="s">
        <v>12</v>
      </c>
      <c r="B26" s="148"/>
      <c r="C26" s="148"/>
      <c r="D26" s="148"/>
      <c r="E26" s="149"/>
      <c r="F26" s="150"/>
      <c r="G26" s="17"/>
      <c r="H26" s="17"/>
    </row>
    <row r="27" spans="1:8" s="9" customFormat="1" ht="24" customHeight="1">
      <c r="A27" s="111" t="s">
        <v>194</v>
      </c>
      <c r="B27" s="111"/>
      <c r="C27" s="111"/>
      <c r="D27" s="111"/>
      <c r="E27" s="103">
        <v>15348989</v>
      </c>
      <c r="F27" s="103"/>
      <c r="G27" s="14">
        <v>16000000</v>
      </c>
      <c r="H27" s="14">
        <v>16000000</v>
      </c>
    </row>
    <row r="28" spans="1:8" s="9" customFormat="1" ht="24" customHeight="1">
      <c r="A28" s="154" t="s">
        <v>14</v>
      </c>
      <c r="B28" s="155"/>
      <c r="C28" s="155"/>
      <c r="D28" s="156"/>
      <c r="E28" s="136">
        <v>15348989</v>
      </c>
      <c r="F28" s="137"/>
      <c r="G28" s="140">
        <v>16000000</v>
      </c>
      <c r="H28" s="140">
        <v>16000000</v>
      </c>
    </row>
    <row r="29" spans="1:8" s="9" customFormat="1" ht="24" customHeight="1">
      <c r="A29" s="142" t="s">
        <v>16</v>
      </c>
      <c r="B29" s="143"/>
      <c r="C29" s="143"/>
      <c r="D29" s="144"/>
      <c r="E29" s="138"/>
      <c r="F29" s="139"/>
      <c r="G29" s="141"/>
      <c r="H29" s="141"/>
    </row>
    <row r="30" spans="1:8" s="9" customFormat="1" ht="24" customHeight="1">
      <c r="A30" s="151" t="s">
        <v>17</v>
      </c>
      <c r="B30" s="151"/>
      <c r="C30" s="151"/>
      <c r="D30" s="151"/>
      <c r="E30" s="152">
        <f>E19+E22+E27</f>
        <v>31962522.96</v>
      </c>
      <c r="F30" s="152"/>
      <c r="G30" s="18">
        <v>33377000</v>
      </c>
      <c r="H30" s="18">
        <v>33703000</v>
      </c>
    </row>
    <row r="31" spans="1:8" s="9" customFormat="1" ht="24" customHeight="1">
      <c r="A31" s="8"/>
      <c r="B31" s="8"/>
      <c r="C31" s="8"/>
      <c r="D31" s="8"/>
      <c r="E31" s="65"/>
      <c r="F31" s="65"/>
      <c r="G31" s="65"/>
      <c r="H31" s="65"/>
    </row>
    <row r="32" spans="1:8" s="9" customFormat="1" ht="24" customHeight="1">
      <c r="A32" s="7"/>
      <c r="B32" s="7"/>
      <c r="C32" s="7"/>
      <c r="D32" s="7"/>
      <c r="E32" s="7"/>
      <c r="F32" s="7"/>
      <c r="G32" s="7"/>
      <c r="H32" s="7"/>
    </row>
    <row r="33" spans="1:8" ht="21">
      <c r="A33" s="95"/>
      <c r="B33" s="95"/>
      <c r="C33" s="95"/>
      <c r="D33" s="95"/>
      <c r="E33" s="95"/>
      <c r="F33" s="95"/>
      <c r="G33" s="95"/>
      <c r="H33" s="95"/>
    </row>
    <row r="34" spans="1:8" ht="24" customHeight="1">
      <c r="A34" s="84" t="s">
        <v>199</v>
      </c>
      <c r="B34" s="84"/>
      <c r="C34" s="84"/>
      <c r="D34" s="84"/>
      <c r="E34" s="84"/>
      <c r="F34" s="84"/>
      <c r="G34" s="84"/>
      <c r="H34" s="21">
        <v>5</v>
      </c>
    </row>
    <row r="35" spans="1:8" s="4" customFormat="1" ht="24" customHeight="1">
      <c r="A35" s="86" t="s">
        <v>112</v>
      </c>
      <c r="B35" s="86"/>
      <c r="C35" s="86"/>
      <c r="D35" s="86"/>
      <c r="E35" s="86"/>
      <c r="F35" s="86"/>
      <c r="G35" s="86"/>
      <c r="H35" s="86"/>
    </row>
    <row r="36" spans="1:8" s="4" customFormat="1" ht="24" customHeight="1">
      <c r="A36" s="86" t="s">
        <v>240</v>
      </c>
      <c r="B36" s="86"/>
      <c r="C36" s="86"/>
      <c r="D36" s="86"/>
      <c r="E36" s="86"/>
      <c r="F36" s="86"/>
      <c r="G36" s="86"/>
      <c r="H36" s="86"/>
    </row>
    <row r="37" spans="1:8" s="4" customFormat="1" ht="24" customHeight="1">
      <c r="A37" s="86" t="s">
        <v>93</v>
      </c>
      <c r="B37" s="86"/>
      <c r="C37" s="86"/>
      <c r="D37" s="86"/>
      <c r="E37" s="86"/>
      <c r="F37" s="86"/>
      <c r="G37" s="86"/>
      <c r="H37" s="86"/>
    </row>
    <row r="38" spans="1:8" s="4" customFormat="1" ht="23.25">
      <c r="A38" s="86" t="s">
        <v>94</v>
      </c>
      <c r="B38" s="86"/>
      <c r="C38" s="86"/>
      <c r="D38" s="86"/>
      <c r="E38" s="86"/>
      <c r="F38" s="86"/>
      <c r="G38" s="86"/>
      <c r="H38" s="86"/>
    </row>
    <row r="39" spans="1:8" s="4" customFormat="1" ht="24" customHeight="1">
      <c r="A39" s="87" t="s">
        <v>109</v>
      </c>
      <c r="B39" s="87"/>
      <c r="C39" s="87"/>
      <c r="D39" s="87"/>
      <c r="E39" s="87"/>
      <c r="F39" s="87"/>
      <c r="G39" s="87"/>
      <c r="H39" s="87"/>
    </row>
    <row r="40" spans="1:8" s="4" customFormat="1" ht="24" customHeight="1">
      <c r="A40" s="92" t="s">
        <v>18</v>
      </c>
      <c r="B40" s="92"/>
      <c r="C40" s="92"/>
      <c r="D40" s="92"/>
      <c r="E40" s="92"/>
      <c r="F40" s="92"/>
      <c r="G40" s="92"/>
      <c r="H40" s="92"/>
    </row>
    <row r="41" spans="1:8" s="4" customFormat="1" ht="24" customHeight="1">
      <c r="A41" s="105"/>
      <c r="B41" s="105"/>
      <c r="C41" s="105"/>
      <c r="D41" s="105"/>
      <c r="E41" s="105"/>
      <c r="F41" s="105"/>
      <c r="G41" s="105"/>
      <c r="H41" s="105"/>
    </row>
    <row r="42" spans="1:8" s="4" customFormat="1" ht="24" customHeight="1">
      <c r="A42" s="98" t="s">
        <v>19</v>
      </c>
      <c r="B42" s="99"/>
      <c r="C42" s="99"/>
      <c r="D42" s="100"/>
      <c r="E42" s="93" t="s">
        <v>176</v>
      </c>
      <c r="F42" s="93"/>
      <c r="G42" s="30" t="s">
        <v>172</v>
      </c>
      <c r="H42" s="30" t="s">
        <v>172</v>
      </c>
    </row>
    <row r="43" spans="1:8" s="4" customFormat="1" ht="24" customHeight="1">
      <c r="A43" s="96"/>
      <c r="B43" s="101"/>
      <c r="C43" s="101"/>
      <c r="D43" s="97"/>
      <c r="E43" s="96" t="s">
        <v>219</v>
      </c>
      <c r="F43" s="97"/>
      <c r="G43" s="31" t="s">
        <v>228</v>
      </c>
      <c r="H43" s="31" t="s">
        <v>242</v>
      </c>
    </row>
    <row r="44" spans="1:8" s="4" customFormat="1" ht="24" customHeight="1">
      <c r="A44" s="115" t="s">
        <v>126</v>
      </c>
      <c r="B44" s="116"/>
      <c r="C44" s="116"/>
      <c r="D44" s="117"/>
      <c r="E44" s="118"/>
      <c r="F44" s="119"/>
      <c r="G44" s="12"/>
      <c r="H44" s="12"/>
    </row>
    <row r="45" spans="1:8" s="4" customFormat="1" ht="24" customHeight="1">
      <c r="A45" s="122" t="s">
        <v>43</v>
      </c>
      <c r="B45" s="123"/>
      <c r="C45" s="123"/>
      <c r="D45" s="124"/>
      <c r="E45" s="125">
        <v>10718149.18</v>
      </c>
      <c r="F45" s="126"/>
      <c r="G45" s="57">
        <v>12181800</v>
      </c>
      <c r="H45" s="57">
        <v>12494890</v>
      </c>
    </row>
    <row r="46" spans="1:8" s="4" customFormat="1" ht="24" customHeight="1">
      <c r="A46" s="94" t="s">
        <v>44</v>
      </c>
      <c r="B46" s="94"/>
      <c r="C46" s="94"/>
      <c r="D46" s="94"/>
      <c r="E46" s="88">
        <v>8464218</v>
      </c>
      <c r="F46" s="89"/>
      <c r="G46" s="89">
        <v>10082300</v>
      </c>
      <c r="H46" s="89">
        <v>10661000</v>
      </c>
    </row>
    <row r="47" spans="1:8" s="4" customFormat="1" ht="24" customHeight="1">
      <c r="A47" s="104" t="s">
        <v>20</v>
      </c>
      <c r="B47" s="104"/>
      <c r="C47" s="104"/>
      <c r="D47" s="104"/>
      <c r="E47" s="90"/>
      <c r="F47" s="91"/>
      <c r="G47" s="91"/>
      <c r="H47" s="91"/>
    </row>
    <row r="48" spans="1:8" s="4" customFormat="1" ht="24" customHeight="1">
      <c r="A48" s="94" t="s">
        <v>45</v>
      </c>
      <c r="B48" s="94"/>
      <c r="C48" s="94"/>
      <c r="D48" s="94"/>
      <c r="E48" s="88">
        <v>2028478.61</v>
      </c>
      <c r="F48" s="89"/>
      <c r="G48" s="89">
        <v>5337000</v>
      </c>
      <c r="H48" s="89">
        <v>5400000</v>
      </c>
    </row>
    <row r="49" spans="1:8" s="4" customFormat="1" ht="24" customHeight="1">
      <c r="A49" s="104" t="s">
        <v>21</v>
      </c>
      <c r="B49" s="104"/>
      <c r="C49" s="104"/>
      <c r="D49" s="104"/>
      <c r="E49" s="90"/>
      <c r="F49" s="91"/>
      <c r="G49" s="91"/>
      <c r="H49" s="91"/>
    </row>
    <row r="50" spans="1:8" s="4" customFormat="1" ht="24" customHeight="1">
      <c r="A50" s="94" t="s">
        <v>46</v>
      </c>
      <c r="B50" s="94"/>
      <c r="C50" s="94"/>
      <c r="D50" s="94"/>
      <c r="E50" s="88">
        <v>3824500</v>
      </c>
      <c r="F50" s="89"/>
      <c r="G50" s="89">
        <v>4797000</v>
      </c>
      <c r="H50" s="89">
        <v>4096700</v>
      </c>
    </row>
    <row r="51" spans="1:8" s="4" customFormat="1" ht="24" customHeight="1">
      <c r="A51" s="104" t="s">
        <v>22</v>
      </c>
      <c r="B51" s="104"/>
      <c r="C51" s="104"/>
      <c r="D51" s="104"/>
      <c r="E51" s="90"/>
      <c r="F51" s="91"/>
      <c r="G51" s="91"/>
      <c r="H51" s="91"/>
    </row>
    <row r="52" spans="1:8" s="4" customFormat="1" ht="24" customHeight="1">
      <c r="A52" s="111" t="s">
        <v>47</v>
      </c>
      <c r="B52" s="111"/>
      <c r="C52" s="111"/>
      <c r="D52" s="111"/>
      <c r="E52" s="120" t="s">
        <v>180</v>
      </c>
      <c r="F52" s="121"/>
      <c r="G52" s="57">
        <v>30000</v>
      </c>
      <c r="H52" s="57">
        <v>30000</v>
      </c>
    </row>
    <row r="53" spans="1:8" s="4" customFormat="1" ht="24" customHeight="1">
      <c r="A53" s="122" t="s">
        <v>48</v>
      </c>
      <c r="B53" s="123"/>
      <c r="C53" s="123"/>
      <c r="D53" s="124"/>
      <c r="E53" s="125">
        <v>897000</v>
      </c>
      <c r="F53" s="126"/>
      <c r="G53" s="57">
        <v>948000</v>
      </c>
      <c r="H53" s="57">
        <v>1020000</v>
      </c>
    </row>
    <row r="54" spans="1:8" s="4" customFormat="1" ht="29.25" customHeight="1" thickBot="1">
      <c r="A54" s="112" t="s">
        <v>23</v>
      </c>
      <c r="B54" s="112"/>
      <c r="C54" s="112"/>
      <c r="D54" s="112"/>
      <c r="E54" s="113">
        <f>SUM(E45:E53)</f>
        <v>25932345.79</v>
      </c>
      <c r="F54" s="114"/>
      <c r="G54" s="58">
        <f>SUM(G45:G53)</f>
        <v>33376100</v>
      </c>
      <c r="H54" s="58">
        <v>33702590</v>
      </c>
    </row>
    <row r="55" s="4" customFormat="1" ht="24" customHeight="1" thickTop="1"/>
    <row r="56" s="4" customFormat="1" ht="24" customHeight="1"/>
    <row r="57" s="4" customFormat="1" ht="24" customHeight="1"/>
    <row r="58" s="4" customFormat="1" ht="24" customHeight="1"/>
    <row r="59" s="4" customFormat="1" ht="24" customHeight="1"/>
    <row r="60" s="4" customFormat="1" ht="24" customHeight="1"/>
    <row r="61" s="4" customFormat="1" ht="24" customHeight="1"/>
  </sheetData>
  <sheetProtection/>
  <mergeCells count="91">
    <mergeCell ref="A25:D25"/>
    <mergeCell ref="E25:F25"/>
    <mergeCell ref="A23:D23"/>
    <mergeCell ref="A27:D27"/>
    <mergeCell ref="E27:F27"/>
    <mergeCell ref="H28:H29"/>
    <mergeCell ref="A29:D29"/>
    <mergeCell ref="A28:D28"/>
    <mergeCell ref="E28:F29"/>
    <mergeCell ref="E20:F20"/>
    <mergeCell ref="A21:D21"/>
    <mergeCell ref="E21:F21"/>
    <mergeCell ref="A30:D30"/>
    <mergeCell ref="E30:F30"/>
    <mergeCell ref="G28:G29"/>
    <mergeCell ref="A22:D22"/>
    <mergeCell ref="E22:F22"/>
    <mergeCell ref="A26:D26"/>
    <mergeCell ref="E26:F26"/>
    <mergeCell ref="H15:H16"/>
    <mergeCell ref="A16:D16"/>
    <mergeCell ref="A17:D17"/>
    <mergeCell ref="E17:F17"/>
    <mergeCell ref="E15:F16"/>
    <mergeCell ref="E23:F24"/>
    <mergeCell ref="G23:G24"/>
    <mergeCell ref="H23:H24"/>
    <mergeCell ref="A24:D24"/>
    <mergeCell ref="A20:D20"/>
    <mergeCell ref="A18:D18"/>
    <mergeCell ref="E18:F18"/>
    <mergeCell ref="A19:D19"/>
    <mergeCell ref="E19:F19"/>
    <mergeCell ref="A15:D15"/>
    <mergeCell ref="A12:D12"/>
    <mergeCell ref="A54:D54"/>
    <mergeCell ref="E54:F54"/>
    <mergeCell ref="A44:D44"/>
    <mergeCell ref="E44:F44"/>
    <mergeCell ref="A52:D52"/>
    <mergeCell ref="E52:F52"/>
    <mergeCell ref="A53:D53"/>
    <mergeCell ref="E53:F53"/>
    <mergeCell ref="A45:D45"/>
    <mergeCell ref="E45:F45"/>
    <mergeCell ref="A7:H7"/>
    <mergeCell ref="A35:H35"/>
    <mergeCell ref="A8:H8"/>
    <mergeCell ref="E9:F9"/>
    <mergeCell ref="A11:D11"/>
    <mergeCell ref="E11:F11"/>
    <mergeCell ref="G15:G16"/>
    <mergeCell ref="A13:D13"/>
    <mergeCell ref="E13:F13"/>
    <mergeCell ref="E12:F12"/>
    <mergeCell ref="A42:D43"/>
    <mergeCell ref="H50:H51"/>
    <mergeCell ref="E46:F47"/>
    <mergeCell ref="H46:H47"/>
    <mergeCell ref="A49:D49"/>
    <mergeCell ref="A37:H37"/>
    <mergeCell ref="A47:D47"/>
    <mergeCell ref="A38:H38"/>
    <mergeCell ref="E43:F43"/>
    <mergeCell ref="A41:H41"/>
    <mergeCell ref="G50:G51"/>
    <mergeCell ref="A51:D51"/>
    <mergeCell ref="E50:F51"/>
    <mergeCell ref="A50:D50"/>
    <mergeCell ref="H48:H49"/>
    <mergeCell ref="A48:D48"/>
    <mergeCell ref="A1:G1"/>
    <mergeCell ref="A34:G34"/>
    <mergeCell ref="A33:H33"/>
    <mergeCell ref="E10:F10"/>
    <mergeCell ref="A9:D10"/>
    <mergeCell ref="A2:H2"/>
    <mergeCell ref="A3:H3"/>
    <mergeCell ref="A14:D14"/>
    <mergeCell ref="E14:F14"/>
    <mergeCell ref="A4:H4"/>
    <mergeCell ref="A5:H5"/>
    <mergeCell ref="A6:H6"/>
    <mergeCell ref="E48:F49"/>
    <mergeCell ref="G48:G49"/>
    <mergeCell ref="G46:G47"/>
    <mergeCell ref="A39:H39"/>
    <mergeCell ref="A40:H40"/>
    <mergeCell ref="E42:F42"/>
    <mergeCell ref="A36:H36"/>
    <mergeCell ref="A46:D46"/>
  </mergeCells>
  <printOptions/>
  <pageMargins left="0.7874015748031497" right="0.31496062992125984" top="0.5118110236220472" bottom="0.4330708661417323" header="0.31496062992125984" footer="0.27559055118110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="110" zoomScaleNormal="110" zoomScalePageLayoutView="0" workbookViewId="0" topLeftCell="A39">
      <selection activeCell="H50" sqref="H50:J50"/>
    </sheetView>
  </sheetViews>
  <sheetFormatPr defaultColWidth="9.140625" defaultRowHeight="12.75"/>
  <cols>
    <col min="1" max="9" width="9.140625" style="1" customWidth="1"/>
    <col min="10" max="10" width="10.28125" style="1" customWidth="1"/>
    <col min="11" max="16384" width="9.140625" style="1" customWidth="1"/>
  </cols>
  <sheetData>
    <row r="1" spans="1:10" ht="2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2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2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2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21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2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21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2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45.75">
      <c r="A11" s="67" t="s">
        <v>111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2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33.75">
      <c r="A14" s="75" t="s">
        <v>1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33.75">
      <c r="A15" s="75" t="s">
        <v>128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33.75">
      <c r="A16" s="75" t="s">
        <v>243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2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2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2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2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2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2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2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2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33.75">
      <c r="A25" s="75" t="s">
        <v>105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33.75">
      <c r="A26" s="75" t="s">
        <v>93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33.75">
      <c r="A27" s="75" t="s">
        <v>94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2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s="6" customFormat="1" ht="24" customHeight="1">
      <c r="A34" s="158" t="s">
        <v>201</v>
      </c>
      <c r="B34" s="158"/>
      <c r="C34" s="158"/>
      <c r="D34" s="158"/>
      <c r="E34" s="158"/>
      <c r="F34" s="158"/>
      <c r="G34" s="158"/>
      <c r="H34" s="158"/>
      <c r="I34" s="158"/>
      <c r="J34" s="21">
        <v>7</v>
      </c>
    </row>
    <row r="35" spans="1:10" ht="26.25">
      <c r="A35" s="161" t="s">
        <v>129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23.25">
      <c r="A36" s="157" t="s">
        <v>217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3.25">
      <c r="A37" s="157" t="s">
        <v>236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23.25">
      <c r="A38" s="157" t="s">
        <v>230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23.25">
      <c r="A39" s="157" t="s">
        <v>178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21">
      <c r="A40" s="162"/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0" ht="21">
      <c r="A41" s="163" t="s">
        <v>171</v>
      </c>
      <c r="B41" s="163"/>
      <c r="C41" s="163"/>
      <c r="D41" s="163"/>
      <c r="E41" s="163"/>
      <c r="F41" s="163"/>
      <c r="G41" s="163"/>
      <c r="H41" s="163" t="s">
        <v>179</v>
      </c>
      <c r="I41" s="163"/>
      <c r="J41" s="163"/>
    </row>
    <row r="42" spans="1:10" ht="21">
      <c r="A42" s="164" t="s">
        <v>49</v>
      </c>
      <c r="B42" s="164"/>
      <c r="C42" s="164"/>
      <c r="D42" s="164"/>
      <c r="E42" s="164"/>
      <c r="F42" s="164"/>
      <c r="G42" s="164"/>
      <c r="H42" s="160"/>
      <c r="I42" s="160"/>
      <c r="J42" s="160"/>
    </row>
    <row r="43" spans="1:10" ht="21">
      <c r="A43" s="159" t="s">
        <v>196</v>
      </c>
      <c r="B43" s="159"/>
      <c r="C43" s="159"/>
      <c r="D43" s="159"/>
      <c r="E43" s="159"/>
      <c r="F43" s="159"/>
      <c r="G43" s="159"/>
      <c r="H43" s="160">
        <v>9233300</v>
      </c>
      <c r="I43" s="160"/>
      <c r="J43" s="160"/>
    </row>
    <row r="44" spans="1:10" ht="21">
      <c r="A44" s="159" t="s">
        <v>50</v>
      </c>
      <c r="B44" s="159"/>
      <c r="C44" s="159"/>
      <c r="D44" s="159"/>
      <c r="E44" s="159"/>
      <c r="F44" s="159"/>
      <c r="G44" s="159"/>
      <c r="H44" s="160">
        <v>23000</v>
      </c>
      <c r="I44" s="160"/>
      <c r="J44" s="160"/>
    </row>
    <row r="45" spans="1:10" ht="21">
      <c r="A45" s="164" t="s">
        <v>51</v>
      </c>
      <c r="B45" s="164"/>
      <c r="C45" s="164"/>
      <c r="D45" s="164"/>
      <c r="E45" s="164"/>
      <c r="F45" s="164"/>
      <c r="G45" s="164"/>
      <c r="H45" s="160"/>
      <c r="I45" s="160"/>
      <c r="J45" s="160"/>
    </row>
    <row r="46" spans="1:10" ht="21">
      <c r="A46" s="159" t="s">
        <v>52</v>
      </c>
      <c r="B46" s="159"/>
      <c r="C46" s="159"/>
      <c r="D46" s="159"/>
      <c r="E46" s="159"/>
      <c r="F46" s="159"/>
      <c r="G46" s="159"/>
      <c r="H46" s="160">
        <v>4159800</v>
      </c>
      <c r="I46" s="160"/>
      <c r="J46" s="160"/>
    </row>
    <row r="47" spans="1:10" ht="21">
      <c r="A47" s="159" t="s">
        <v>53</v>
      </c>
      <c r="B47" s="159"/>
      <c r="C47" s="159"/>
      <c r="D47" s="159"/>
      <c r="E47" s="159"/>
      <c r="F47" s="159"/>
      <c r="G47" s="159"/>
      <c r="H47" s="160">
        <v>1331500</v>
      </c>
      <c r="I47" s="160"/>
      <c r="J47" s="160"/>
    </row>
    <row r="48" spans="1:10" ht="21">
      <c r="A48" s="159" t="s">
        <v>54</v>
      </c>
      <c r="B48" s="159"/>
      <c r="C48" s="159"/>
      <c r="D48" s="159"/>
      <c r="E48" s="159"/>
      <c r="F48" s="159"/>
      <c r="G48" s="159"/>
      <c r="H48" s="165">
        <v>40000</v>
      </c>
      <c r="I48" s="166"/>
      <c r="J48" s="167"/>
    </row>
    <row r="49" spans="1:10" ht="21">
      <c r="A49" s="159" t="s">
        <v>102</v>
      </c>
      <c r="B49" s="159"/>
      <c r="C49" s="159"/>
      <c r="D49" s="159"/>
      <c r="E49" s="159"/>
      <c r="F49" s="159"/>
      <c r="G49" s="159"/>
      <c r="H49" s="165">
        <v>2443100</v>
      </c>
      <c r="I49" s="166"/>
      <c r="J49" s="167"/>
    </row>
    <row r="50" spans="1:10" ht="21">
      <c r="A50" s="159" t="s">
        <v>55</v>
      </c>
      <c r="B50" s="159"/>
      <c r="C50" s="159"/>
      <c r="D50" s="159"/>
      <c r="E50" s="159"/>
      <c r="F50" s="159"/>
      <c r="G50" s="159"/>
      <c r="H50" s="165">
        <v>150000</v>
      </c>
      <c r="I50" s="166"/>
      <c r="J50" s="167"/>
    </row>
    <row r="51" spans="1:10" ht="21">
      <c r="A51" s="159" t="s">
        <v>181</v>
      </c>
      <c r="B51" s="159"/>
      <c r="C51" s="159"/>
      <c r="D51" s="159"/>
      <c r="E51" s="159"/>
      <c r="F51" s="159"/>
      <c r="G51" s="159"/>
      <c r="H51" s="160">
        <v>53000</v>
      </c>
      <c r="I51" s="160"/>
      <c r="J51" s="160"/>
    </row>
    <row r="52" spans="1:10" ht="21">
      <c r="A52" s="164" t="s">
        <v>57</v>
      </c>
      <c r="B52" s="164"/>
      <c r="C52" s="164"/>
      <c r="D52" s="164"/>
      <c r="E52" s="164"/>
      <c r="F52" s="164"/>
      <c r="G52" s="164"/>
      <c r="H52" s="160"/>
      <c r="I52" s="160"/>
      <c r="J52" s="160"/>
    </row>
    <row r="53" spans="1:10" ht="21">
      <c r="A53" s="159" t="s">
        <v>58</v>
      </c>
      <c r="B53" s="159"/>
      <c r="C53" s="159"/>
      <c r="D53" s="159"/>
      <c r="E53" s="159"/>
      <c r="F53" s="159"/>
      <c r="G53" s="159"/>
      <c r="H53" s="165">
        <v>3774000</v>
      </c>
      <c r="I53" s="166"/>
      <c r="J53" s="167"/>
    </row>
    <row r="54" spans="1:10" ht="21">
      <c r="A54" s="159" t="s">
        <v>59</v>
      </c>
      <c r="B54" s="159"/>
      <c r="C54" s="159"/>
      <c r="D54" s="159"/>
      <c r="E54" s="159"/>
      <c r="F54" s="159"/>
      <c r="G54" s="159"/>
      <c r="H54" s="165" t="s">
        <v>180</v>
      </c>
      <c r="I54" s="166"/>
      <c r="J54" s="167"/>
    </row>
    <row r="55" spans="1:10" ht="21">
      <c r="A55" s="159" t="s">
        <v>60</v>
      </c>
      <c r="B55" s="159"/>
      <c r="C55" s="159"/>
      <c r="D55" s="159"/>
      <c r="E55" s="159"/>
      <c r="F55" s="159"/>
      <c r="G55" s="159"/>
      <c r="H55" s="160" t="s">
        <v>180</v>
      </c>
      <c r="I55" s="160"/>
      <c r="J55" s="160"/>
    </row>
    <row r="56" spans="1:10" ht="21">
      <c r="A56" s="164" t="s">
        <v>61</v>
      </c>
      <c r="B56" s="164"/>
      <c r="C56" s="164"/>
      <c r="D56" s="164"/>
      <c r="E56" s="164"/>
      <c r="F56" s="164"/>
      <c r="G56" s="164"/>
      <c r="H56" s="160"/>
      <c r="I56" s="160"/>
      <c r="J56" s="160"/>
    </row>
    <row r="57" spans="1:10" ht="21">
      <c r="A57" s="159" t="s">
        <v>92</v>
      </c>
      <c r="B57" s="159"/>
      <c r="C57" s="159"/>
      <c r="D57" s="159"/>
      <c r="E57" s="159"/>
      <c r="F57" s="159"/>
      <c r="G57" s="159"/>
      <c r="H57" s="160">
        <v>12494890</v>
      </c>
      <c r="I57" s="160"/>
      <c r="J57" s="160"/>
    </row>
    <row r="58" spans="1:10" ht="21">
      <c r="A58" s="170" t="s">
        <v>130</v>
      </c>
      <c r="B58" s="170"/>
      <c r="C58" s="170"/>
      <c r="D58" s="170"/>
      <c r="E58" s="170"/>
      <c r="F58" s="170"/>
      <c r="G58" s="170"/>
      <c r="H58" s="171">
        <f>SUM(H43:H57)</f>
        <v>33702590</v>
      </c>
      <c r="I58" s="171"/>
      <c r="J58" s="171"/>
    </row>
    <row r="59" spans="1:10" ht="21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21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s="23" customFormat="1" ht="23.25">
      <c r="A61" s="173" t="s">
        <v>177</v>
      </c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s="23" customFormat="1" ht="21">
      <c r="A62" s="169"/>
      <c r="B62" s="169"/>
      <c r="C62" s="169"/>
      <c r="D62" s="169"/>
      <c r="E62" s="169"/>
      <c r="F62" s="169"/>
      <c r="G62" s="169"/>
      <c r="H62" s="169"/>
      <c r="I62" s="169"/>
      <c r="J62" s="169"/>
    </row>
    <row r="63" spans="1:10" s="23" customFormat="1" ht="21">
      <c r="A63" s="168" t="s">
        <v>4</v>
      </c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0" s="23" customFormat="1" ht="21">
      <c r="A64" s="168" t="s">
        <v>182</v>
      </c>
      <c r="B64" s="168"/>
      <c r="C64" s="168"/>
      <c r="D64" s="168"/>
      <c r="E64" s="168"/>
      <c r="F64" s="168"/>
      <c r="G64" s="168"/>
      <c r="H64" s="168"/>
      <c r="I64" s="168"/>
      <c r="J64" s="168"/>
    </row>
    <row r="65" spans="1:10" s="23" customFormat="1" ht="21">
      <c r="A65" s="168" t="s">
        <v>2</v>
      </c>
      <c r="B65" s="168"/>
      <c r="C65" s="168"/>
      <c r="D65" s="168"/>
      <c r="E65" s="168"/>
      <c r="F65" s="168"/>
      <c r="G65" s="168"/>
      <c r="H65" s="168"/>
      <c r="I65" s="168"/>
      <c r="J65" s="168"/>
    </row>
    <row r="66" spans="1:10" s="23" customFormat="1" ht="21">
      <c r="A66" s="169"/>
      <c r="B66" s="169"/>
      <c r="C66" s="169"/>
      <c r="D66" s="169"/>
      <c r="E66" s="169"/>
      <c r="F66" s="169"/>
      <c r="G66" s="169"/>
      <c r="H66" s="169"/>
      <c r="I66" s="169"/>
      <c r="J66" s="169"/>
    </row>
  </sheetData>
  <sheetProtection/>
  <mergeCells count="61">
    <mergeCell ref="A65:J65"/>
    <mergeCell ref="A66:J66"/>
    <mergeCell ref="A57:G57"/>
    <mergeCell ref="H57:J57"/>
    <mergeCell ref="A58:G58"/>
    <mergeCell ref="H58:J58"/>
    <mergeCell ref="A59:J60"/>
    <mergeCell ref="A61:J61"/>
    <mergeCell ref="A62:J62"/>
    <mergeCell ref="A63:J63"/>
    <mergeCell ref="A64:J64"/>
    <mergeCell ref="A54:G54"/>
    <mergeCell ref="H54:J54"/>
    <mergeCell ref="A55:G55"/>
    <mergeCell ref="H55:J55"/>
    <mergeCell ref="A56:G56"/>
    <mergeCell ref="H56:J56"/>
    <mergeCell ref="A53:G53"/>
    <mergeCell ref="H53:J53"/>
    <mergeCell ref="A48:G48"/>
    <mergeCell ref="H48:J48"/>
    <mergeCell ref="A49:G49"/>
    <mergeCell ref="H49:J49"/>
    <mergeCell ref="A51:G51"/>
    <mergeCell ref="H51:J51"/>
    <mergeCell ref="A52:G52"/>
    <mergeCell ref="H52:J52"/>
    <mergeCell ref="A50:G50"/>
    <mergeCell ref="H50:J50"/>
    <mergeCell ref="A45:G45"/>
    <mergeCell ref="H45:J45"/>
    <mergeCell ref="A46:G46"/>
    <mergeCell ref="H46:J46"/>
    <mergeCell ref="A47:G47"/>
    <mergeCell ref="H47:J47"/>
    <mergeCell ref="A41:G41"/>
    <mergeCell ref="H41:J41"/>
    <mergeCell ref="A42:G42"/>
    <mergeCell ref="H42:J42"/>
    <mergeCell ref="A43:G43"/>
    <mergeCell ref="H43:J43"/>
    <mergeCell ref="A15:J15"/>
    <mergeCell ref="A16:J16"/>
    <mergeCell ref="A17:J24"/>
    <mergeCell ref="A44:G44"/>
    <mergeCell ref="H44:J44"/>
    <mergeCell ref="A35:J35"/>
    <mergeCell ref="A36:J36"/>
    <mergeCell ref="A37:J37"/>
    <mergeCell ref="A39:J39"/>
    <mergeCell ref="A40:J40"/>
    <mergeCell ref="A38:J38"/>
    <mergeCell ref="A1:J10"/>
    <mergeCell ref="A11:J11"/>
    <mergeCell ref="A12:J13"/>
    <mergeCell ref="A14:J14"/>
    <mergeCell ref="A34:I34"/>
    <mergeCell ref="A25:J25"/>
    <mergeCell ref="A26:J26"/>
    <mergeCell ref="A27:J27"/>
    <mergeCell ref="A28:J33"/>
  </mergeCells>
  <printOptions/>
  <pageMargins left="0.7874015748031497" right="0.2755905511811024" top="0.5118110236220472" bottom="0.4330708661417323" header="0.31496062992125984" footer="0.236220472440944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12" sqref="G12:J12"/>
    </sheetView>
  </sheetViews>
  <sheetFormatPr defaultColWidth="9.140625" defaultRowHeight="12.75"/>
  <cols>
    <col min="1" max="16384" width="9.140625" style="1" customWidth="1"/>
  </cols>
  <sheetData>
    <row r="1" spans="1:15" s="6" customFormat="1" ht="21">
      <c r="A1" s="158" t="s">
        <v>202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1">
        <v>17</v>
      </c>
    </row>
    <row r="2" spans="2:14" ht="23.25">
      <c r="B2" s="157" t="s">
        <v>132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ht="23.25">
      <c r="B3" s="157" t="s">
        <v>93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ht="23.25">
      <c r="B4" s="157" t="s">
        <v>178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2:14" ht="2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4" ht="21">
      <c r="B6" s="71" t="s">
        <v>120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2:14" ht="21">
      <c r="B7" s="32"/>
      <c r="C7" s="33"/>
      <c r="D7" s="33"/>
      <c r="E7" s="33"/>
      <c r="F7" s="34" t="s">
        <v>133</v>
      </c>
      <c r="G7" s="98" t="s">
        <v>3</v>
      </c>
      <c r="H7" s="99"/>
      <c r="I7" s="99"/>
      <c r="J7" s="100"/>
      <c r="K7" s="98" t="s">
        <v>127</v>
      </c>
      <c r="L7" s="99"/>
      <c r="M7" s="99"/>
      <c r="N7" s="100"/>
    </row>
    <row r="8" spans="2:14" ht="21">
      <c r="B8" s="35"/>
      <c r="C8" s="36" t="s">
        <v>109</v>
      </c>
      <c r="D8" s="36"/>
      <c r="E8" s="36"/>
      <c r="F8" s="37"/>
      <c r="G8" s="181"/>
      <c r="H8" s="182"/>
      <c r="I8" s="182"/>
      <c r="J8" s="183"/>
      <c r="K8" s="181"/>
      <c r="L8" s="182"/>
      <c r="M8" s="182"/>
      <c r="N8" s="183"/>
    </row>
    <row r="9" spans="2:14" ht="21">
      <c r="B9" s="38" t="s">
        <v>125</v>
      </c>
      <c r="C9" s="39"/>
      <c r="D9" s="39"/>
      <c r="E9" s="39"/>
      <c r="F9" s="40"/>
      <c r="G9" s="96"/>
      <c r="H9" s="101"/>
      <c r="I9" s="101"/>
      <c r="J9" s="97"/>
      <c r="K9" s="96"/>
      <c r="L9" s="101"/>
      <c r="M9" s="101"/>
      <c r="N9" s="97"/>
    </row>
    <row r="10" spans="2:14" ht="21">
      <c r="B10" s="164" t="s">
        <v>120</v>
      </c>
      <c r="C10" s="164"/>
      <c r="D10" s="164"/>
      <c r="E10" s="164"/>
      <c r="F10" s="164"/>
      <c r="G10" s="184">
        <v>12494890</v>
      </c>
      <c r="H10" s="185"/>
      <c r="I10" s="185"/>
      <c r="J10" s="186"/>
      <c r="K10" s="184">
        <f>SUM(K11:N11)</f>
        <v>12494890</v>
      </c>
      <c r="L10" s="185"/>
      <c r="M10" s="185"/>
      <c r="N10" s="186"/>
    </row>
    <row r="11" spans="2:14" ht="21">
      <c r="B11" s="159" t="s">
        <v>36</v>
      </c>
      <c r="C11" s="159"/>
      <c r="D11" s="159"/>
      <c r="E11" s="159"/>
      <c r="F11" s="159"/>
      <c r="G11" s="191">
        <v>12494890</v>
      </c>
      <c r="H11" s="192"/>
      <c r="I11" s="192"/>
      <c r="J11" s="193"/>
      <c r="K11" s="190">
        <f>G11</f>
        <v>12494890</v>
      </c>
      <c r="L11" s="190"/>
      <c r="M11" s="190"/>
      <c r="N11" s="190"/>
    </row>
    <row r="12" spans="2:14" ht="23.25">
      <c r="B12" s="177" t="s">
        <v>127</v>
      </c>
      <c r="C12" s="177"/>
      <c r="D12" s="177"/>
      <c r="E12" s="177"/>
      <c r="F12" s="177"/>
      <c r="G12" s="187">
        <f>G10</f>
        <v>12494890</v>
      </c>
      <c r="H12" s="188"/>
      <c r="I12" s="188"/>
      <c r="J12" s="189"/>
      <c r="K12" s="178">
        <f>K10</f>
        <v>12494890</v>
      </c>
      <c r="L12" s="178"/>
      <c r="M12" s="178"/>
      <c r="N12" s="178"/>
    </row>
    <row r="13" spans="2:14" ht="21">
      <c r="B13" s="172"/>
      <c r="C13" s="172"/>
      <c r="D13" s="172"/>
      <c r="E13" s="172"/>
      <c r="F13" s="172"/>
      <c r="G13" s="172"/>
      <c r="H13" s="172"/>
      <c r="I13" s="172"/>
      <c r="J13" s="172"/>
      <c r="K13" s="175"/>
      <c r="L13" s="175"/>
      <c r="M13" s="175"/>
      <c r="N13" s="76"/>
    </row>
    <row r="14" spans="2:14" ht="21">
      <c r="B14" s="176" t="s">
        <v>120</v>
      </c>
      <c r="C14" s="176"/>
      <c r="D14" s="176"/>
      <c r="E14" s="176"/>
      <c r="F14" s="176"/>
      <c r="G14" s="174">
        <f>K12</f>
        <v>12494890</v>
      </c>
      <c r="H14" s="174"/>
      <c r="I14" s="174"/>
      <c r="J14" s="175"/>
      <c r="K14" s="175"/>
      <c r="L14" s="175"/>
      <c r="M14" s="175"/>
      <c r="N14" s="76"/>
    </row>
    <row r="15" spans="2:14" ht="21">
      <c r="B15" s="176" t="s">
        <v>136</v>
      </c>
      <c r="C15" s="176"/>
      <c r="D15" s="176"/>
      <c r="E15" s="176"/>
      <c r="F15" s="176"/>
      <c r="G15" s="174" t="e">
        <f>#REF!+#REF!+#REF!+#REF!+#REF!+#REF!+#REF!+#REF!+#REF!</f>
        <v>#REF!</v>
      </c>
      <c r="H15" s="174"/>
      <c r="I15" s="174"/>
      <c r="J15" s="175"/>
      <c r="K15" s="175"/>
      <c r="L15" s="175"/>
      <c r="M15" s="175"/>
      <c r="N15" s="76"/>
    </row>
    <row r="16" spans="2:14" ht="21">
      <c r="B16" s="176" t="s">
        <v>97</v>
      </c>
      <c r="C16" s="176"/>
      <c r="D16" s="176"/>
      <c r="E16" s="176"/>
      <c r="F16" s="176"/>
      <c r="G16" s="174" t="e">
        <f>#REF!+#REF!+#REF!+#REF!+#REF!+#REF!+#REF!+#REF!+#REF!</f>
        <v>#REF!</v>
      </c>
      <c r="H16" s="174"/>
      <c r="I16" s="174"/>
      <c r="J16" s="175"/>
      <c r="K16" s="175"/>
      <c r="L16" s="175"/>
      <c r="M16" s="175"/>
      <c r="N16" s="76"/>
    </row>
    <row r="17" spans="2:14" ht="21">
      <c r="B17" s="176" t="s">
        <v>122</v>
      </c>
      <c r="C17" s="176"/>
      <c r="D17" s="176"/>
      <c r="E17" s="176"/>
      <c r="F17" s="176"/>
      <c r="G17" s="174" t="e">
        <f>#REF!+#REF!+#REF!+#REF!+#REF!+#REF!+#REF!+#REF!+#REF!</f>
        <v>#REF!</v>
      </c>
      <c r="H17" s="174"/>
      <c r="I17" s="174"/>
      <c r="J17" s="175"/>
      <c r="K17" s="175"/>
      <c r="L17" s="175"/>
      <c r="M17" s="175"/>
      <c r="N17" s="76"/>
    </row>
    <row r="18" spans="2:14" ht="21">
      <c r="B18" s="176" t="s">
        <v>123</v>
      </c>
      <c r="C18" s="176"/>
      <c r="D18" s="176"/>
      <c r="E18" s="176"/>
      <c r="F18" s="176"/>
      <c r="G18" s="174" t="e">
        <f>#REF!+#REF!+#REF!+#REF!+#REF!+#REF!+#REF!+#REF!+#REF!</f>
        <v>#REF!</v>
      </c>
      <c r="H18" s="174"/>
      <c r="I18" s="174"/>
      <c r="J18" s="175"/>
      <c r="K18" s="175"/>
      <c r="L18" s="175"/>
      <c r="M18" s="175"/>
      <c r="N18" s="76"/>
    </row>
    <row r="19" spans="2:14" ht="21">
      <c r="B19" s="176" t="s">
        <v>124</v>
      </c>
      <c r="C19" s="176"/>
      <c r="D19" s="176"/>
      <c r="E19" s="176"/>
      <c r="F19" s="176"/>
      <c r="G19" s="174" t="e">
        <f>#REF!+#REF!+#REF!+#REF!+#REF!+#REF!+#REF!+#REF!+#REF!</f>
        <v>#REF!</v>
      </c>
      <c r="H19" s="174"/>
      <c r="I19" s="174"/>
      <c r="J19" s="175"/>
      <c r="K19" s="175"/>
      <c r="L19" s="175"/>
      <c r="M19" s="175"/>
      <c r="N19" s="76"/>
    </row>
    <row r="20" spans="2:14" ht="21">
      <c r="B20" s="179"/>
      <c r="C20" s="179"/>
      <c r="D20" s="179"/>
      <c r="E20" s="179"/>
      <c r="F20" s="179"/>
      <c r="G20" s="180"/>
      <c r="H20" s="180"/>
      <c r="I20" s="180"/>
      <c r="J20" s="175"/>
      <c r="K20" s="175"/>
      <c r="L20" s="175"/>
      <c r="M20" s="175"/>
      <c r="N20" s="76"/>
    </row>
  </sheetData>
  <sheetProtection/>
  <mergeCells count="49">
    <mergeCell ref="B2:N2"/>
    <mergeCell ref="B3:N3"/>
    <mergeCell ref="B4:N4"/>
    <mergeCell ref="B5:N5"/>
    <mergeCell ref="B10:F10"/>
    <mergeCell ref="B11:F11"/>
    <mergeCell ref="B6:N6"/>
    <mergeCell ref="K11:N11"/>
    <mergeCell ref="G11:J11"/>
    <mergeCell ref="G7:J9"/>
    <mergeCell ref="K7:N9"/>
    <mergeCell ref="G10:J10"/>
    <mergeCell ref="K10:N10"/>
    <mergeCell ref="J14:L14"/>
    <mergeCell ref="B15:F15"/>
    <mergeCell ref="G12:J12"/>
    <mergeCell ref="B13:F13"/>
    <mergeCell ref="G13:I13"/>
    <mergeCell ref="J13:L13"/>
    <mergeCell ref="G14:I14"/>
    <mergeCell ref="B20:F20"/>
    <mergeCell ref="M15:N15"/>
    <mergeCell ref="G20:I20"/>
    <mergeCell ref="J20:L20"/>
    <mergeCell ref="B17:F17"/>
    <mergeCell ref="M20:N20"/>
    <mergeCell ref="J17:L17"/>
    <mergeCell ref="B18:F18"/>
    <mergeCell ref="G18:I18"/>
    <mergeCell ref="G15:I15"/>
    <mergeCell ref="A1:N1"/>
    <mergeCell ref="M18:N18"/>
    <mergeCell ref="B12:F12"/>
    <mergeCell ref="M13:N13"/>
    <mergeCell ref="K12:N12"/>
    <mergeCell ref="M14:N14"/>
    <mergeCell ref="B14:F14"/>
    <mergeCell ref="M16:N16"/>
    <mergeCell ref="M17:N17"/>
    <mergeCell ref="J15:L15"/>
    <mergeCell ref="G16:I16"/>
    <mergeCell ref="J16:L16"/>
    <mergeCell ref="M19:N19"/>
    <mergeCell ref="B19:F19"/>
    <mergeCell ref="G19:I19"/>
    <mergeCell ref="J19:L19"/>
    <mergeCell ref="J18:L18"/>
    <mergeCell ref="B16:F16"/>
    <mergeCell ref="G17:I17"/>
  </mergeCells>
  <printOptions/>
  <pageMargins left="0.6692913385826772" right="0.4330708661417323" top="0.7874015748031497" bottom="0.35433070866141736" header="0.5118110236220472" footer="0.236220472440944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37">
      <selection activeCell="Q22" sqref="Q22"/>
    </sheetView>
  </sheetViews>
  <sheetFormatPr defaultColWidth="9.140625" defaultRowHeight="12.75"/>
  <cols>
    <col min="1" max="16384" width="9.140625" style="1" customWidth="1"/>
  </cols>
  <sheetData>
    <row r="1" spans="1:15" s="6" customFormat="1" ht="21">
      <c r="A1" s="158" t="s">
        <v>198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1">
        <v>8</v>
      </c>
    </row>
    <row r="2" spans="1:15" ht="23.25" customHeight="1">
      <c r="A2" s="157" t="s">
        <v>132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23.25" customHeight="1">
      <c r="A3" s="157" t="s">
        <v>93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23.25" customHeight="1">
      <c r="A4" s="157" t="s">
        <v>178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24" customHeight="1">
      <c r="A5" s="71" t="s">
        <v>70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3.25" customHeight="1">
      <c r="A6" s="236" t="s">
        <v>133</v>
      </c>
      <c r="B6" s="237"/>
      <c r="C6" s="238"/>
      <c r="D6" s="225" t="s">
        <v>134</v>
      </c>
      <c r="E6" s="226"/>
      <c r="F6" s="227"/>
      <c r="G6" s="226" t="s">
        <v>137</v>
      </c>
      <c r="H6" s="228"/>
      <c r="I6" s="229"/>
      <c r="J6" s="226" t="s">
        <v>135</v>
      </c>
      <c r="K6" s="228"/>
      <c r="L6" s="229"/>
      <c r="M6" s="226" t="s">
        <v>127</v>
      </c>
      <c r="N6" s="228"/>
      <c r="O6" s="229"/>
    </row>
    <row r="7" spans="1:15" ht="23.25" customHeight="1">
      <c r="A7" s="230" t="s">
        <v>125</v>
      </c>
      <c r="B7" s="231"/>
      <c r="C7" s="232"/>
      <c r="D7" s="233"/>
      <c r="E7" s="234"/>
      <c r="F7" s="235"/>
      <c r="G7" s="233" t="s">
        <v>86</v>
      </c>
      <c r="H7" s="234"/>
      <c r="I7" s="235"/>
      <c r="J7" s="233"/>
      <c r="K7" s="234"/>
      <c r="L7" s="235"/>
      <c r="M7" s="233"/>
      <c r="N7" s="234"/>
      <c r="O7" s="235"/>
    </row>
    <row r="8" spans="1:15" ht="23.25" customHeight="1">
      <c r="A8" s="164" t="s">
        <v>136</v>
      </c>
      <c r="B8" s="164"/>
      <c r="C8" s="164"/>
      <c r="D8" s="202">
        <f>SUM(D9:F10)</f>
        <v>5132700</v>
      </c>
      <c r="E8" s="202"/>
      <c r="F8" s="202"/>
      <c r="G8" s="201" t="s">
        <v>180</v>
      </c>
      <c r="H8" s="201"/>
      <c r="I8" s="201"/>
      <c r="J8" s="202">
        <f>SUM(J9:L10)</f>
        <v>1558600</v>
      </c>
      <c r="K8" s="202"/>
      <c r="L8" s="202"/>
      <c r="M8" s="202">
        <f aca="true" t="shared" si="0" ref="M8:M20">SUM(D8:L8)</f>
        <v>6691300</v>
      </c>
      <c r="N8" s="202"/>
      <c r="O8" s="202"/>
    </row>
    <row r="9" spans="1:15" ht="23.25" customHeight="1">
      <c r="A9" s="204" t="s">
        <v>71</v>
      </c>
      <c r="B9" s="205"/>
      <c r="C9" s="206"/>
      <c r="D9" s="190">
        <v>2624800</v>
      </c>
      <c r="E9" s="190"/>
      <c r="F9" s="190"/>
      <c r="G9" s="197" t="s">
        <v>180</v>
      </c>
      <c r="H9" s="197"/>
      <c r="I9" s="197"/>
      <c r="J9" s="194" t="s">
        <v>180</v>
      </c>
      <c r="K9" s="195"/>
      <c r="L9" s="196"/>
      <c r="M9" s="190">
        <f t="shared" si="0"/>
        <v>2624800</v>
      </c>
      <c r="N9" s="190"/>
      <c r="O9" s="190"/>
    </row>
    <row r="10" spans="1:15" ht="23.25" customHeight="1">
      <c r="A10" s="204" t="s">
        <v>72</v>
      </c>
      <c r="B10" s="205"/>
      <c r="C10" s="206"/>
      <c r="D10" s="190">
        <v>2507900</v>
      </c>
      <c r="E10" s="190"/>
      <c r="F10" s="190"/>
      <c r="G10" s="197" t="s">
        <v>180</v>
      </c>
      <c r="H10" s="197"/>
      <c r="I10" s="197"/>
      <c r="J10" s="190">
        <v>1558600</v>
      </c>
      <c r="K10" s="190"/>
      <c r="L10" s="190"/>
      <c r="M10" s="190">
        <f t="shared" si="0"/>
        <v>4066500</v>
      </c>
      <c r="N10" s="190"/>
      <c r="O10" s="190"/>
    </row>
    <row r="11" spans="1:15" ht="23.25" customHeight="1">
      <c r="A11" s="164" t="s">
        <v>121</v>
      </c>
      <c r="B11" s="164"/>
      <c r="C11" s="164"/>
      <c r="D11" s="202">
        <f>SUM(D12:F15)</f>
        <v>1696000</v>
      </c>
      <c r="E11" s="202"/>
      <c r="F11" s="202"/>
      <c r="G11" s="201" t="s">
        <v>180</v>
      </c>
      <c r="H11" s="201"/>
      <c r="I11" s="201"/>
      <c r="J11" s="202">
        <f>SUM(J12:L15)</f>
        <v>756000</v>
      </c>
      <c r="K11" s="202"/>
      <c r="L11" s="202"/>
      <c r="M11" s="202">
        <f t="shared" si="0"/>
        <v>2452000</v>
      </c>
      <c r="N11" s="202"/>
      <c r="O11" s="202"/>
    </row>
    <row r="12" spans="1:15" ht="23.25" customHeight="1">
      <c r="A12" s="204" t="s">
        <v>73</v>
      </c>
      <c r="B12" s="205"/>
      <c r="C12" s="206"/>
      <c r="D12" s="190">
        <v>192000</v>
      </c>
      <c r="E12" s="190"/>
      <c r="F12" s="190"/>
      <c r="G12" s="197" t="s">
        <v>180</v>
      </c>
      <c r="H12" s="197"/>
      <c r="I12" s="197"/>
      <c r="J12" s="190">
        <v>181000</v>
      </c>
      <c r="K12" s="190"/>
      <c r="L12" s="190"/>
      <c r="M12" s="190">
        <f t="shared" si="0"/>
        <v>373000</v>
      </c>
      <c r="N12" s="190"/>
      <c r="O12" s="190"/>
    </row>
    <row r="13" spans="1:15" ht="23.25" customHeight="1">
      <c r="A13" s="204" t="s">
        <v>74</v>
      </c>
      <c r="B13" s="205"/>
      <c r="C13" s="206"/>
      <c r="D13" s="190">
        <v>1142000</v>
      </c>
      <c r="E13" s="190"/>
      <c r="F13" s="190"/>
      <c r="G13" s="201" t="s">
        <v>180</v>
      </c>
      <c r="H13" s="201"/>
      <c r="I13" s="201"/>
      <c r="J13" s="190">
        <v>495000</v>
      </c>
      <c r="K13" s="190"/>
      <c r="L13" s="190"/>
      <c r="M13" s="190">
        <f t="shared" si="0"/>
        <v>1637000</v>
      </c>
      <c r="N13" s="190"/>
      <c r="O13" s="190"/>
    </row>
    <row r="14" spans="1:15" ht="23.25" customHeight="1">
      <c r="A14" s="204" t="s">
        <v>75</v>
      </c>
      <c r="B14" s="205"/>
      <c r="C14" s="206"/>
      <c r="D14" s="190">
        <v>190000</v>
      </c>
      <c r="E14" s="190"/>
      <c r="F14" s="190"/>
      <c r="G14" s="197" t="s">
        <v>180</v>
      </c>
      <c r="H14" s="197"/>
      <c r="I14" s="197"/>
      <c r="J14" s="190">
        <v>80000</v>
      </c>
      <c r="K14" s="190"/>
      <c r="L14" s="190"/>
      <c r="M14" s="190">
        <f t="shared" si="0"/>
        <v>270000</v>
      </c>
      <c r="N14" s="190"/>
      <c r="O14" s="190"/>
    </row>
    <row r="15" spans="1:15" ht="23.25" customHeight="1">
      <c r="A15" s="204" t="s">
        <v>76</v>
      </c>
      <c r="B15" s="205"/>
      <c r="C15" s="206"/>
      <c r="D15" s="190">
        <v>172000</v>
      </c>
      <c r="E15" s="190"/>
      <c r="F15" s="190"/>
      <c r="G15" s="201" t="s">
        <v>180</v>
      </c>
      <c r="H15" s="201"/>
      <c r="I15" s="201"/>
      <c r="J15" s="194" t="s">
        <v>180</v>
      </c>
      <c r="K15" s="195"/>
      <c r="L15" s="196"/>
      <c r="M15" s="190">
        <f t="shared" si="0"/>
        <v>172000</v>
      </c>
      <c r="N15" s="190"/>
      <c r="O15" s="190"/>
    </row>
    <row r="16" spans="1:15" ht="23.25" customHeight="1">
      <c r="A16" s="164" t="s">
        <v>122</v>
      </c>
      <c r="B16" s="164"/>
      <c r="C16" s="164"/>
      <c r="D16" s="184">
        <v>50000</v>
      </c>
      <c r="E16" s="185"/>
      <c r="F16" s="186"/>
      <c r="G16" s="197" t="s">
        <v>180</v>
      </c>
      <c r="H16" s="197"/>
      <c r="I16" s="197"/>
      <c r="J16" s="202">
        <v>10000</v>
      </c>
      <c r="K16" s="202"/>
      <c r="L16" s="202"/>
      <c r="M16" s="202">
        <v>60000</v>
      </c>
      <c r="N16" s="202"/>
      <c r="O16" s="202"/>
    </row>
    <row r="17" spans="1:15" ht="23.25" customHeight="1">
      <c r="A17" s="204" t="s">
        <v>77</v>
      </c>
      <c r="B17" s="205"/>
      <c r="C17" s="206"/>
      <c r="D17" s="191">
        <v>50000</v>
      </c>
      <c r="E17" s="192"/>
      <c r="F17" s="193"/>
      <c r="G17" s="201" t="s">
        <v>180</v>
      </c>
      <c r="H17" s="201"/>
      <c r="I17" s="201"/>
      <c r="J17" s="191">
        <v>10000</v>
      </c>
      <c r="K17" s="192"/>
      <c r="L17" s="193"/>
      <c r="M17" s="191">
        <v>60000</v>
      </c>
      <c r="N17" s="192"/>
      <c r="O17" s="193"/>
    </row>
    <row r="18" spans="1:15" ht="23.25" customHeight="1">
      <c r="A18" s="204" t="s">
        <v>78</v>
      </c>
      <c r="B18" s="205"/>
      <c r="C18" s="206"/>
      <c r="D18" s="194" t="s">
        <v>180</v>
      </c>
      <c r="E18" s="195"/>
      <c r="F18" s="196"/>
      <c r="G18" s="197" t="s">
        <v>180</v>
      </c>
      <c r="H18" s="197"/>
      <c r="I18" s="197"/>
      <c r="J18" s="194" t="s">
        <v>180</v>
      </c>
      <c r="K18" s="195"/>
      <c r="L18" s="196"/>
      <c r="M18" s="194" t="s">
        <v>180</v>
      </c>
      <c r="N18" s="195"/>
      <c r="O18" s="196"/>
    </row>
    <row r="19" spans="1:15" ht="23.25" customHeight="1">
      <c r="A19" s="239" t="s">
        <v>123</v>
      </c>
      <c r="B19" s="240"/>
      <c r="C19" s="241"/>
      <c r="D19" s="202">
        <v>30000</v>
      </c>
      <c r="E19" s="202"/>
      <c r="F19" s="202"/>
      <c r="G19" s="201" t="s">
        <v>180</v>
      </c>
      <c r="H19" s="201"/>
      <c r="I19" s="201"/>
      <c r="J19" s="207" t="s">
        <v>180</v>
      </c>
      <c r="K19" s="207"/>
      <c r="L19" s="207"/>
      <c r="M19" s="202">
        <f t="shared" si="0"/>
        <v>30000</v>
      </c>
      <c r="N19" s="202"/>
      <c r="O19" s="202"/>
    </row>
    <row r="20" spans="1:15" ht="23.25" customHeight="1">
      <c r="A20" s="204" t="s">
        <v>79</v>
      </c>
      <c r="B20" s="205"/>
      <c r="C20" s="206"/>
      <c r="D20" s="190">
        <v>30000</v>
      </c>
      <c r="E20" s="190"/>
      <c r="F20" s="190"/>
      <c r="G20" s="197" t="s">
        <v>180</v>
      </c>
      <c r="H20" s="197"/>
      <c r="I20" s="197"/>
      <c r="J20" s="203" t="s">
        <v>180</v>
      </c>
      <c r="K20" s="203"/>
      <c r="L20" s="203"/>
      <c r="M20" s="190">
        <f t="shared" si="0"/>
        <v>30000</v>
      </c>
      <c r="N20" s="190"/>
      <c r="O20" s="190"/>
    </row>
    <row r="21" spans="1:15" ht="23.25" customHeight="1">
      <c r="A21" s="164" t="s">
        <v>124</v>
      </c>
      <c r="B21" s="164"/>
      <c r="C21" s="164"/>
      <c r="D21" s="207" t="s">
        <v>180</v>
      </c>
      <c r="E21" s="207"/>
      <c r="F21" s="207"/>
      <c r="G21" s="201" t="s">
        <v>180</v>
      </c>
      <c r="H21" s="201"/>
      <c r="I21" s="201"/>
      <c r="J21" s="207" t="s">
        <v>180</v>
      </c>
      <c r="K21" s="207"/>
      <c r="L21" s="207"/>
      <c r="M21" s="207" t="s">
        <v>180</v>
      </c>
      <c r="N21" s="207"/>
      <c r="O21" s="207"/>
    </row>
    <row r="22" spans="1:15" ht="23.25" customHeight="1">
      <c r="A22" s="204" t="s">
        <v>80</v>
      </c>
      <c r="B22" s="205"/>
      <c r="C22" s="206"/>
      <c r="D22" s="203" t="s">
        <v>180</v>
      </c>
      <c r="E22" s="203"/>
      <c r="F22" s="203"/>
      <c r="G22" s="208" t="s">
        <v>180</v>
      </c>
      <c r="H22" s="209"/>
      <c r="I22" s="210"/>
      <c r="J22" s="203" t="s">
        <v>180</v>
      </c>
      <c r="K22" s="203"/>
      <c r="L22" s="203"/>
      <c r="M22" s="203" t="s">
        <v>180</v>
      </c>
      <c r="N22" s="203"/>
      <c r="O22" s="203"/>
    </row>
    <row r="23" spans="1:15" ht="23.25" customHeight="1">
      <c r="A23" s="211" t="s">
        <v>127</v>
      </c>
      <c r="B23" s="212"/>
      <c r="C23" s="213"/>
      <c r="D23" s="178">
        <f>D8+D11+D16+D19</f>
        <v>6908700</v>
      </c>
      <c r="E23" s="178"/>
      <c r="F23" s="178"/>
      <c r="G23" s="198" t="s">
        <v>180</v>
      </c>
      <c r="H23" s="199"/>
      <c r="I23" s="200"/>
      <c r="J23" s="178">
        <f>J8+J11+J16</f>
        <v>2324600</v>
      </c>
      <c r="K23" s="178"/>
      <c r="L23" s="178"/>
      <c r="M23" s="187">
        <f>M8+M11+M16+M19</f>
        <v>9233300</v>
      </c>
      <c r="N23" s="188"/>
      <c r="O23" s="189"/>
    </row>
    <row r="24" spans="1:15" s="6" customFormat="1" ht="21">
      <c r="A24" s="158" t="s">
        <v>198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21">
        <v>9</v>
      </c>
    </row>
    <row r="25" spans="1:15" ht="24.75" customHeight="1">
      <c r="A25" s="157" t="s">
        <v>132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24.75" customHeight="1">
      <c r="A26" s="157" t="s">
        <v>93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15" ht="24.75" customHeight="1">
      <c r="A27" s="157" t="s">
        <v>178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ht="24.75" customHeight="1">
      <c r="A28" s="71" t="s">
        <v>87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21">
      <c r="A29" s="236" t="s">
        <v>133</v>
      </c>
      <c r="B29" s="237"/>
      <c r="C29" s="238"/>
      <c r="D29" s="225" t="s">
        <v>138</v>
      </c>
      <c r="E29" s="226"/>
      <c r="F29" s="227"/>
      <c r="G29" s="226" t="s">
        <v>104</v>
      </c>
      <c r="H29" s="228"/>
      <c r="I29" s="229"/>
      <c r="J29" s="226" t="s">
        <v>88</v>
      </c>
      <c r="K29" s="228"/>
      <c r="L29" s="229"/>
      <c r="M29" s="226" t="s">
        <v>127</v>
      </c>
      <c r="N29" s="228"/>
      <c r="O29" s="229"/>
    </row>
    <row r="30" spans="1:15" ht="21">
      <c r="A30" s="230" t="s">
        <v>125</v>
      </c>
      <c r="B30" s="231"/>
      <c r="C30" s="232"/>
      <c r="D30" s="233" t="s">
        <v>103</v>
      </c>
      <c r="E30" s="234"/>
      <c r="F30" s="235"/>
      <c r="G30" s="233"/>
      <c r="H30" s="234"/>
      <c r="I30" s="235"/>
      <c r="J30" s="233" t="s">
        <v>89</v>
      </c>
      <c r="K30" s="234"/>
      <c r="L30" s="235"/>
      <c r="M30" s="233"/>
      <c r="N30" s="234"/>
      <c r="O30" s="235"/>
    </row>
    <row r="31" spans="1:15" ht="21">
      <c r="A31" s="164" t="s">
        <v>136</v>
      </c>
      <c r="B31" s="164"/>
      <c r="C31" s="164"/>
      <c r="D31" s="224" t="s">
        <v>180</v>
      </c>
      <c r="E31" s="224"/>
      <c r="F31" s="224"/>
      <c r="G31" s="224" t="s">
        <v>180</v>
      </c>
      <c r="H31" s="224"/>
      <c r="I31" s="224"/>
      <c r="J31" s="224" t="s">
        <v>180</v>
      </c>
      <c r="K31" s="224"/>
      <c r="L31" s="224"/>
      <c r="M31" s="245" t="s">
        <v>180</v>
      </c>
      <c r="N31" s="245"/>
      <c r="O31" s="245"/>
    </row>
    <row r="32" spans="1:15" ht="21">
      <c r="A32" s="204" t="s">
        <v>72</v>
      </c>
      <c r="B32" s="205"/>
      <c r="C32" s="206"/>
      <c r="D32" s="223" t="s">
        <v>180</v>
      </c>
      <c r="E32" s="223"/>
      <c r="F32" s="223"/>
      <c r="G32" s="223" t="s">
        <v>180</v>
      </c>
      <c r="H32" s="223"/>
      <c r="I32" s="223"/>
      <c r="J32" s="223" t="s">
        <v>180</v>
      </c>
      <c r="K32" s="223"/>
      <c r="L32" s="223"/>
      <c r="M32" s="247" t="s">
        <v>180</v>
      </c>
      <c r="N32" s="247"/>
      <c r="O32" s="247"/>
    </row>
    <row r="33" spans="1:15" ht="21">
      <c r="A33" s="164" t="s">
        <v>121</v>
      </c>
      <c r="B33" s="164"/>
      <c r="C33" s="164"/>
      <c r="D33" s="224" t="s">
        <v>180</v>
      </c>
      <c r="E33" s="224"/>
      <c r="F33" s="224"/>
      <c r="G33" s="224" t="s">
        <v>180</v>
      </c>
      <c r="H33" s="224"/>
      <c r="I33" s="224"/>
      <c r="J33" s="242">
        <f>SUM(J34:L37)</f>
        <v>23000</v>
      </c>
      <c r="K33" s="242"/>
      <c r="L33" s="242"/>
      <c r="M33" s="243">
        <f>SUM(D33:L33)</f>
        <v>23000</v>
      </c>
      <c r="N33" s="243"/>
      <c r="O33" s="243"/>
    </row>
    <row r="34" spans="1:15" ht="21">
      <c r="A34" s="204" t="s">
        <v>73</v>
      </c>
      <c r="B34" s="205"/>
      <c r="C34" s="206"/>
      <c r="D34" s="224" t="s">
        <v>180</v>
      </c>
      <c r="E34" s="224"/>
      <c r="F34" s="224"/>
      <c r="G34" s="223" t="s">
        <v>180</v>
      </c>
      <c r="H34" s="223"/>
      <c r="I34" s="223"/>
      <c r="J34" s="218" t="s">
        <v>180</v>
      </c>
      <c r="K34" s="219"/>
      <c r="L34" s="220"/>
      <c r="M34" s="214" t="s">
        <v>180</v>
      </c>
      <c r="N34" s="215"/>
      <c r="O34" s="216"/>
    </row>
    <row r="35" spans="1:15" ht="21">
      <c r="A35" s="204" t="s">
        <v>74</v>
      </c>
      <c r="B35" s="205"/>
      <c r="C35" s="206"/>
      <c r="D35" s="224" t="s">
        <v>180</v>
      </c>
      <c r="E35" s="224"/>
      <c r="F35" s="224"/>
      <c r="G35" s="224" t="s">
        <v>180</v>
      </c>
      <c r="H35" s="224"/>
      <c r="I35" s="224"/>
      <c r="J35" s="252">
        <v>23000</v>
      </c>
      <c r="K35" s="252"/>
      <c r="L35" s="252"/>
      <c r="M35" s="246">
        <f>SUM(D35:L35)</f>
        <v>23000</v>
      </c>
      <c r="N35" s="246"/>
      <c r="O35" s="246"/>
    </row>
    <row r="36" spans="1:15" ht="21">
      <c r="A36" s="204" t="s">
        <v>75</v>
      </c>
      <c r="B36" s="205"/>
      <c r="C36" s="206"/>
      <c r="D36" s="224" t="s">
        <v>180</v>
      </c>
      <c r="E36" s="224"/>
      <c r="F36" s="224"/>
      <c r="G36" s="223" t="s">
        <v>180</v>
      </c>
      <c r="H36" s="223"/>
      <c r="I36" s="223"/>
      <c r="J36" s="222" t="s">
        <v>180</v>
      </c>
      <c r="K36" s="222"/>
      <c r="L36" s="222"/>
      <c r="M36" s="217" t="s">
        <v>180</v>
      </c>
      <c r="N36" s="217"/>
      <c r="O36" s="217"/>
    </row>
    <row r="37" spans="1:15" ht="21">
      <c r="A37" s="204" t="s">
        <v>76</v>
      </c>
      <c r="B37" s="205"/>
      <c r="C37" s="206"/>
      <c r="D37" s="224" t="s">
        <v>180</v>
      </c>
      <c r="E37" s="224"/>
      <c r="F37" s="224"/>
      <c r="G37" s="224" t="s">
        <v>180</v>
      </c>
      <c r="H37" s="224"/>
      <c r="I37" s="224"/>
      <c r="J37" s="222" t="s">
        <v>180</v>
      </c>
      <c r="K37" s="222"/>
      <c r="L37" s="222"/>
      <c r="M37" s="217" t="s">
        <v>180</v>
      </c>
      <c r="N37" s="217"/>
      <c r="O37" s="217"/>
    </row>
    <row r="38" spans="1:15" ht="21">
      <c r="A38" s="164" t="s">
        <v>122</v>
      </c>
      <c r="B38" s="164"/>
      <c r="C38" s="164"/>
      <c r="D38" s="224" t="s">
        <v>180</v>
      </c>
      <c r="E38" s="224"/>
      <c r="F38" s="224"/>
      <c r="G38" s="223" t="s">
        <v>180</v>
      </c>
      <c r="H38" s="223"/>
      <c r="I38" s="223"/>
      <c r="J38" s="221" t="s">
        <v>180</v>
      </c>
      <c r="K38" s="221"/>
      <c r="L38" s="221"/>
      <c r="M38" s="217" t="s">
        <v>180</v>
      </c>
      <c r="N38" s="217"/>
      <c r="O38" s="217"/>
    </row>
    <row r="39" spans="1:15" ht="21">
      <c r="A39" s="204" t="s">
        <v>77</v>
      </c>
      <c r="B39" s="205"/>
      <c r="C39" s="206"/>
      <c r="D39" s="224" t="s">
        <v>180</v>
      </c>
      <c r="E39" s="224"/>
      <c r="F39" s="224"/>
      <c r="G39" s="224" t="s">
        <v>180</v>
      </c>
      <c r="H39" s="224"/>
      <c r="I39" s="224"/>
      <c r="J39" s="222" t="s">
        <v>180</v>
      </c>
      <c r="K39" s="222"/>
      <c r="L39" s="222"/>
      <c r="M39" s="217" t="s">
        <v>180</v>
      </c>
      <c r="N39" s="217"/>
      <c r="O39" s="217"/>
    </row>
    <row r="40" spans="1:15" ht="21">
      <c r="A40" s="204" t="s">
        <v>78</v>
      </c>
      <c r="B40" s="205"/>
      <c r="C40" s="206"/>
      <c r="D40" s="224" t="s">
        <v>180</v>
      </c>
      <c r="E40" s="224"/>
      <c r="F40" s="224"/>
      <c r="G40" s="223" t="s">
        <v>180</v>
      </c>
      <c r="H40" s="223"/>
      <c r="I40" s="223"/>
      <c r="J40" s="222" t="s">
        <v>180</v>
      </c>
      <c r="K40" s="222"/>
      <c r="L40" s="222"/>
      <c r="M40" s="217" t="s">
        <v>180</v>
      </c>
      <c r="N40" s="217"/>
      <c r="O40" s="217"/>
    </row>
    <row r="41" spans="1:15" ht="21">
      <c r="A41" s="239" t="s">
        <v>123</v>
      </c>
      <c r="B41" s="240"/>
      <c r="C41" s="241"/>
      <c r="D41" s="224" t="s">
        <v>180</v>
      </c>
      <c r="E41" s="224"/>
      <c r="F41" s="224"/>
      <c r="G41" s="224" t="s">
        <v>180</v>
      </c>
      <c r="H41" s="224"/>
      <c r="I41" s="224"/>
      <c r="J41" s="221" t="s">
        <v>180</v>
      </c>
      <c r="K41" s="221"/>
      <c r="L41" s="221"/>
      <c r="M41" s="217" t="s">
        <v>180</v>
      </c>
      <c r="N41" s="217"/>
      <c r="O41" s="217"/>
    </row>
    <row r="42" spans="1:15" ht="21">
      <c r="A42" s="204" t="s">
        <v>79</v>
      </c>
      <c r="B42" s="205"/>
      <c r="C42" s="206"/>
      <c r="D42" s="224" t="s">
        <v>180</v>
      </c>
      <c r="E42" s="224"/>
      <c r="F42" s="224"/>
      <c r="G42" s="223" t="s">
        <v>180</v>
      </c>
      <c r="H42" s="223"/>
      <c r="I42" s="223"/>
      <c r="J42" s="222" t="s">
        <v>180</v>
      </c>
      <c r="K42" s="222"/>
      <c r="L42" s="222"/>
      <c r="M42" s="217" t="s">
        <v>180</v>
      </c>
      <c r="N42" s="217"/>
      <c r="O42" s="217"/>
    </row>
    <row r="43" spans="1:15" ht="21">
      <c r="A43" s="164" t="s">
        <v>124</v>
      </c>
      <c r="B43" s="164"/>
      <c r="C43" s="164"/>
      <c r="D43" s="224" t="s">
        <v>180</v>
      </c>
      <c r="E43" s="224"/>
      <c r="F43" s="224"/>
      <c r="G43" s="224" t="s">
        <v>180</v>
      </c>
      <c r="H43" s="224"/>
      <c r="I43" s="224"/>
      <c r="J43" s="221" t="s">
        <v>180</v>
      </c>
      <c r="K43" s="221"/>
      <c r="L43" s="221"/>
      <c r="M43" s="217" t="s">
        <v>180</v>
      </c>
      <c r="N43" s="217"/>
      <c r="O43" s="217"/>
    </row>
    <row r="44" spans="1:15" ht="21">
      <c r="A44" s="204" t="s">
        <v>80</v>
      </c>
      <c r="B44" s="205"/>
      <c r="C44" s="206"/>
      <c r="D44" s="224" t="s">
        <v>180</v>
      </c>
      <c r="E44" s="224"/>
      <c r="F44" s="224"/>
      <c r="G44" s="223" t="s">
        <v>180</v>
      </c>
      <c r="H44" s="223"/>
      <c r="I44" s="223"/>
      <c r="J44" s="222" t="s">
        <v>180</v>
      </c>
      <c r="K44" s="222"/>
      <c r="L44" s="222"/>
      <c r="M44" s="217" t="s">
        <v>180</v>
      </c>
      <c r="N44" s="217"/>
      <c r="O44" s="217"/>
    </row>
    <row r="45" spans="1:15" ht="24.75" customHeight="1">
      <c r="A45" s="211" t="s">
        <v>127</v>
      </c>
      <c r="B45" s="212"/>
      <c r="C45" s="213"/>
      <c r="D45" s="248" t="s">
        <v>180</v>
      </c>
      <c r="E45" s="249"/>
      <c r="F45" s="250"/>
      <c r="G45" s="251" t="s">
        <v>180</v>
      </c>
      <c r="H45" s="251"/>
      <c r="I45" s="251"/>
      <c r="J45" s="244">
        <v>23000</v>
      </c>
      <c r="K45" s="244"/>
      <c r="L45" s="244"/>
      <c r="M45" s="244">
        <v>23000</v>
      </c>
      <c r="N45" s="244"/>
      <c r="O45" s="244"/>
    </row>
  </sheetData>
  <sheetProtection/>
  <mergeCells count="185">
    <mergeCell ref="A38:C38"/>
    <mergeCell ref="D39:F39"/>
    <mergeCell ref="A34:C34"/>
    <mergeCell ref="A35:C35"/>
    <mergeCell ref="G36:I36"/>
    <mergeCell ref="A44:C44"/>
    <mergeCell ref="D37:F37"/>
    <mergeCell ref="G44:I44"/>
    <mergeCell ref="A42:C42"/>
    <mergeCell ref="A36:C36"/>
    <mergeCell ref="A37:C37"/>
    <mergeCell ref="A39:C39"/>
    <mergeCell ref="D38:F38"/>
    <mergeCell ref="A32:C32"/>
    <mergeCell ref="D44:F44"/>
    <mergeCell ref="A43:C43"/>
    <mergeCell ref="A40:C40"/>
    <mergeCell ref="A41:C41"/>
    <mergeCell ref="A33:C33"/>
    <mergeCell ref="D34:F34"/>
    <mergeCell ref="A45:C45"/>
    <mergeCell ref="D45:F45"/>
    <mergeCell ref="G45:I45"/>
    <mergeCell ref="J45:L45"/>
    <mergeCell ref="A5:O5"/>
    <mergeCell ref="M38:O38"/>
    <mergeCell ref="M39:O39"/>
    <mergeCell ref="J32:L32"/>
    <mergeCell ref="J35:L35"/>
    <mergeCell ref="J36:L36"/>
    <mergeCell ref="M6:O6"/>
    <mergeCell ref="M10:O10"/>
    <mergeCell ref="J10:L10"/>
    <mergeCell ref="M16:O16"/>
    <mergeCell ref="M14:O14"/>
    <mergeCell ref="M13:O13"/>
    <mergeCell ref="J6:L6"/>
    <mergeCell ref="J7:L7"/>
    <mergeCell ref="M8:O8"/>
    <mergeCell ref="M7:O7"/>
    <mergeCell ref="M45:O45"/>
    <mergeCell ref="J31:L31"/>
    <mergeCell ref="M31:O31"/>
    <mergeCell ref="M35:O35"/>
    <mergeCell ref="M36:O36"/>
    <mergeCell ref="M41:O41"/>
    <mergeCell ref="M43:O43"/>
    <mergeCell ref="M42:O42"/>
    <mergeCell ref="M32:O32"/>
    <mergeCell ref="J40:L40"/>
    <mergeCell ref="G43:I43"/>
    <mergeCell ref="J44:L44"/>
    <mergeCell ref="D40:F40"/>
    <mergeCell ref="G40:I40"/>
    <mergeCell ref="J43:L43"/>
    <mergeCell ref="D43:F43"/>
    <mergeCell ref="G41:I41"/>
    <mergeCell ref="D33:F33"/>
    <mergeCell ref="G33:I33"/>
    <mergeCell ref="M44:O44"/>
    <mergeCell ref="J41:L41"/>
    <mergeCell ref="M40:O40"/>
    <mergeCell ref="D35:F35"/>
    <mergeCell ref="G35:I35"/>
    <mergeCell ref="J33:L33"/>
    <mergeCell ref="M33:O33"/>
    <mergeCell ref="D36:F36"/>
    <mergeCell ref="M9:O9"/>
    <mergeCell ref="D32:F32"/>
    <mergeCell ref="G8:I8"/>
    <mergeCell ref="J8:L8"/>
    <mergeCell ref="G7:I7"/>
    <mergeCell ref="D8:F8"/>
    <mergeCell ref="D31:F31"/>
    <mergeCell ref="A26:O26"/>
    <mergeCell ref="M18:O18"/>
    <mergeCell ref="M15:O15"/>
    <mergeCell ref="G6:I6"/>
    <mergeCell ref="D9:F9"/>
    <mergeCell ref="G9:I9"/>
    <mergeCell ref="J9:L9"/>
    <mergeCell ref="A6:C6"/>
    <mergeCell ref="A7:C7"/>
    <mergeCell ref="D7:F7"/>
    <mergeCell ref="D6:F6"/>
    <mergeCell ref="J15:L15"/>
    <mergeCell ref="D15:F15"/>
    <mergeCell ref="D16:F16"/>
    <mergeCell ref="M11:O11"/>
    <mergeCell ref="J12:L12"/>
    <mergeCell ref="M12:O12"/>
    <mergeCell ref="G16:I16"/>
    <mergeCell ref="D13:F13"/>
    <mergeCell ref="D14:F14"/>
    <mergeCell ref="D12:F12"/>
    <mergeCell ref="M20:O20"/>
    <mergeCell ref="J20:L20"/>
    <mergeCell ref="J18:L18"/>
    <mergeCell ref="M19:O19"/>
    <mergeCell ref="J19:L19"/>
    <mergeCell ref="J11:L11"/>
    <mergeCell ref="J13:L13"/>
    <mergeCell ref="J14:L14"/>
    <mergeCell ref="J16:L16"/>
    <mergeCell ref="M17:O17"/>
    <mergeCell ref="A14:C14"/>
    <mergeCell ref="A15:C15"/>
    <mergeCell ref="A20:C20"/>
    <mergeCell ref="A18:C18"/>
    <mergeCell ref="A17:C17"/>
    <mergeCell ref="A19:C19"/>
    <mergeCell ref="G12:I12"/>
    <mergeCell ref="G11:I11"/>
    <mergeCell ref="D11:F11"/>
    <mergeCell ref="G17:I17"/>
    <mergeCell ref="D17:F17"/>
    <mergeCell ref="G15:I15"/>
    <mergeCell ref="G14:I14"/>
    <mergeCell ref="G13:I13"/>
    <mergeCell ref="A27:O27"/>
    <mergeCell ref="G31:I31"/>
    <mergeCell ref="A31:C31"/>
    <mergeCell ref="A30:C30"/>
    <mergeCell ref="D30:F30"/>
    <mergeCell ref="G30:I30"/>
    <mergeCell ref="M30:O30"/>
    <mergeCell ref="J30:L30"/>
    <mergeCell ref="A28:O28"/>
    <mergeCell ref="A29:C29"/>
    <mergeCell ref="D29:F29"/>
    <mergeCell ref="G29:I29"/>
    <mergeCell ref="J29:L29"/>
    <mergeCell ref="M29:O29"/>
    <mergeCell ref="J42:L42"/>
    <mergeCell ref="D42:F42"/>
    <mergeCell ref="D41:F41"/>
    <mergeCell ref="G42:I42"/>
    <mergeCell ref="G37:I37"/>
    <mergeCell ref="G32:I32"/>
    <mergeCell ref="M34:O34"/>
    <mergeCell ref="M37:O37"/>
    <mergeCell ref="J34:L34"/>
    <mergeCell ref="J38:L38"/>
    <mergeCell ref="J39:L39"/>
    <mergeCell ref="G38:I38"/>
    <mergeCell ref="G34:I34"/>
    <mergeCell ref="J37:L37"/>
    <mergeCell ref="G39:I39"/>
    <mergeCell ref="A25:O25"/>
    <mergeCell ref="A9:C9"/>
    <mergeCell ref="A8:C8"/>
    <mergeCell ref="A11:C11"/>
    <mergeCell ref="M22:O22"/>
    <mergeCell ref="M23:O23"/>
    <mergeCell ref="J23:L23"/>
    <mergeCell ref="A22:C22"/>
    <mergeCell ref="A23:C23"/>
    <mergeCell ref="A10:C10"/>
    <mergeCell ref="A24:N24"/>
    <mergeCell ref="D23:F23"/>
    <mergeCell ref="J21:L21"/>
    <mergeCell ref="M21:O21"/>
    <mergeCell ref="G22:I22"/>
    <mergeCell ref="J22:L22"/>
    <mergeCell ref="D21:F21"/>
    <mergeCell ref="A21:C21"/>
    <mergeCell ref="A1:N1"/>
    <mergeCell ref="A12:C12"/>
    <mergeCell ref="J17:L17"/>
    <mergeCell ref="A2:O2"/>
    <mergeCell ref="A3:O3"/>
    <mergeCell ref="A4:O4"/>
    <mergeCell ref="A16:C16"/>
    <mergeCell ref="D10:F10"/>
    <mergeCell ref="G10:I10"/>
    <mergeCell ref="A13:C13"/>
    <mergeCell ref="D18:F18"/>
    <mergeCell ref="D20:F20"/>
    <mergeCell ref="G20:I20"/>
    <mergeCell ref="G23:I23"/>
    <mergeCell ref="G21:I21"/>
    <mergeCell ref="D19:F19"/>
    <mergeCell ref="G19:I19"/>
    <mergeCell ref="D22:F22"/>
    <mergeCell ref="G18:I18"/>
  </mergeCells>
  <printOptions/>
  <pageMargins left="0.5905511811023623" right="0.4330708661417323" top="0.7874015748031497" bottom="0.1968503937007874" header="0.4330708661417323" footer="0.1574803149606299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6">
      <selection activeCell="F21" sqref="F21:G21"/>
    </sheetView>
  </sheetViews>
  <sheetFormatPr defaultColWidth="9.140625" defaultRowHeight="12.75"/>
  <cols>
    <col min="1" max="4" width="9.140625" style="1" customWidth="1"/>
    <col min="5" max="5" width="14.7109375" style="1" customWidth="1"/>
    <col min="6" max="6" width="9.140625" style="1" customWidth="1"/>
    <col min="7" max="7" width="12.7109375" style="1" customWidth="1"/>
    <col min="8" max="8" width="9.140625" style="1" customWidth="1"/>
    <col min="9" max="9" width="13.421875" style="1" customWidth="1"/>
    <col min="10" max="10" width="9.140625" style="1" customWidth="1"/>
    <col min="11" max="11" width="11.1406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1:13" s="6" customFormat="1" ht="21">
      <c r="A1" s="158" t="s">
        <v>198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1">
        <v>10</v>
      </c>
    </row>
    <row r="2" spans="1:13" ht="24.75" customHeight="1">
      <c r="A2" s="157" t="s">
        <v>132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4.75" customHeight="1">
      <c r="A3" s="157" t="s">
        <v>93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4.75" customHeight="1">
      <c r="A4" s="157" t="s">
        <v>178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4.75" customHeight="1">
      <c r="A5" s="71" t="s">
        <v>81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21">
      <c r="A6" s="236" t="s">
        <v>133</v>
      </c>
      <c r="B6" s="237"/>
      <c r="C6" s="238"/>
      <c r="D6" s="225" t="s">
        <v>134</v>
      </c>
      <c r="E6" s="227"/>
      <c r="F6" s="257" t="s">
        <v>140</v>
      </c>
      <c r="G6" s="258"/>
      <c r="H6" s="225" t="s">
        <v>142</v>
      </c>
      <c r="I6" s="227"/>
      <c r="J6" s="225" t="s">
        <v>144</v>
      </c>
      <c r="K6" s="227"/>
      <c r="L6" s="225" t="s">
        <v>127</v>
      </c>
      <c r="M6" s="227"/>
    </row>
    <row r="7" spans="1:13" ht="21">
      <c r="A7" s="230" t="s">
        <v>125</v>
      </c>
      <c r="B7" s="231"/>
      <c r="C7" s="232"/>
      <c r="D7" s="233" t="s">
        <v>139</v>
      </c>
      <c r="E7" s="235"/>
      <c r="F7" s="269" t="s">
        <v>141</v>
      </c>
      <c r="G7" s="270"/>
      <c r="H7" s="233" t="s">
        <v>143</v>
      </c>
      <c r="I7" s="235"/>
      <c r="J7" s="233" t="s">
        <v>145</v>
      </c>
      <c r="K7" s="235"/>
      <c r="L7" s="233"/>
      <c r="M7" s="235"/>
    </row>
    <row r="8" spans="1:13" ht="21">
      <c r="A8" s="164" t="s">
        <v>136</v>
      </c>
      <c r="B8" s="164"/>
      <c r="C8" s="164"/>
      <c r="D8" s="242">
        <f>SUM(D9)</f>
        <v>1297200</v>
      </c>
      <c r="E8" s="242"/>
      <c r="F8" s="242">
        <f>F9</f>
        <v>577400</v>
      </c>
      <c r="G8" s="242"/>
      <c r="H8" s="224" t="s">
        <v>180</v>
      </c>
      <c r="I8" s="224"/>
      <c r="J8" s="224" t="s">
        <v>180</v>
      </c>
      <c r="K8" s="224"/>
      <c r="L8" s="265">
        <f aca="true" t="shared" si="0" ref="L8:L20">SUM(D8:K8)</f>
        <v>1874600</v>
      </c>
      <c r="M8" s="266"/>
    </row>
    <row r="9" spans="1:13" ht="21">
      <c r="A9" s="204" t="s">
        <v>72</v>
      </c>
      <c r="B9" s="205"/>
      <c r="C9" s="206"/>
      <c r="D9" s="263">
        <v>1297200</v>
      </c>
      <c r="E9" s="264"/>
      <c r="F9" s="263">
        <v>577400</v>
      </c>
      <c r="G9" s="264"/>
      <c r="H9" s="253" t="s">
        <v>180</v>
      </c>
      <c r="I9" s="254"/>
      <c r="J9" s="253" t="s">
        <v>180</v>
      </c>
      <c r="K9" s="254"/>
      <c r="L9" s="271">
        <f t="shared" si="0"/>
        <v>1874600</v>
      </c>
      <c r="M9" s="272"/>
    </row>
    <row r="10" spans="1:13" ht="21">
      <c r="A10" s="164" t="s">
        <v>121</v>
      </c>
      <c r="B10" s="164"/>
      <c r="C10" s="164"/>
      <c r="D10" s="242">
        <f>SUM(D11:E14)</f>
        <v>498000</v>
      </c>
      <c r="E10" s="242"/>
      <c r="F10" s="242">
        <f>SUM(F11:G14)</f>
        <v>734500</v>
      </c>
      <c r="G10" s="242"/>
      <c r="H10" s="253" t="s">
        <v>180</v>
      </c>
      <c r="I10" s="254"/>
      <c r="J10" s="253" t="s">
        <v>180</v>
      </c>
      <c r="K10" s="254"/>
      <c r="L10" s="265">
        <f t="shared" si="0"/>
        <v>1232500</v>
      </c>
      <c r="M10" s="266"/>
    </row>
    <row r="11" spans="1:13" ht="21">
      <c r="A11" s="204" t="s">
        <v>73</v>
      </c>
      <c r="B11" s="205"/>
      <c r="C11" s="206"/>
      <c r="D11" s="263">
        <v>110000</v>
      </c>
      <c r="E11" s="264"/>
      <c r="F11" s="263">
        <v>28000</v>
      </c>
      <c r="G11" s="264"/>
      <c r="H11" s="253" t="s">
        <v>180</v>
      </c>
      <c r="I11" s="254"/>
      <c r="J11" s="253" t="s">
        <v>180</v>
      </c>
      <c r="K11" s="254"/>
      <c r="L11" s="271">
        <f t="shared" si="0"/>
        <v>138000</v>
      </c>
      <c r="M11" s="272"/>
    </row>
    <row r="12" spans="1:13" ht="21">
      <c r="A12" s="204" t="s">
        <v>74</v>
      </c>
      <c r="B12" s="205"/>
      <c r="C12" s="206"/>
      <c r="D12" s="263">
        <v>280000</v>
      </c>
      <c r="E12" s="264"/>
      <c r="F12" s="263">
        <v>252360</v>
      </c>
      <c r="G12" s="264"/>
      <c r="H12" s="253" t="s">
        <v>180</v>
      </c>
      <c r="I12" s="254"/>
      <c r="J12" s="253" t="s">
        <v>180</v>
      </c>
      <c r="K12" s="254"/>
      <c r="L12" s="271">
        <f t="shared" si="0"/>
        <v>532360</v>
      </c>
      <c r="M12" s="272"/>
    </row>
    <row r="13" spans="1:13" ht="21">
      <c r="A13" s="204" t="s">
        <v>75</v>
      </c>
      <c r="B13" s="205"/>
      <c r="C13" s="206"/>
      <c r="D13" s="263">
        <v>62000</v>
      </c>
      <c r="E13" s="264"/>
      <c r="F13" s="263">
        <v>454140</v>
      </c>
      <c r="G13" s="264"/>
      <c r="H13" s="253" t="s">
        <v>180</v>
      </c>
      <c r="I13" s="254"/>
      <c r="J13" s="253" t="s">
        <v>180</v>
      </c>
      <c r="K13" s="254"/>
      <c r="L13" s="271">
        <f t="shared" si="0"/>
        <v>516140</v>
      </c>
      <c r="M13" s="272"/>
    </row>
    <row r="14" spans="1:13" ht="21">
      <c r="A14" s="204" t="s">
        <v>76</v>
      </c>
      <c r="B14" s="205"/>
      <c r="C14" s="206"/>
      <c r="D14" s="263">
        <v>46000</v>
      </c>
      <c r="E14" s="264"/>
      <c r="F14" s="253" t="s">
        <v>180</v>
      </c>
      <c r="G14" s="254"/>
      <c r="H14" s="253" t="s">
        <v>180</v>
      </c>
      <c r="I14" s="254"/>
      <c r="J14" s="253" t="s">
        <v>180</v>
      </c>
      <c r="K14" s="254"/>
      <c r="L14" s="271">
        <v>46000</v>
      </c>
      <c r="M14" s="272"/>
    </row>
    <row r="15" spans="1:13" ht="21">
      <c r="A15" s="164" t="s">
        <v>122</v>
      </c>
      <c r="B15" s="164"/>
      <c r="C15" s="164"/>
      <c r="D15" s="277">
        <v>10000</v>
      </c>
      <c r="E15" s="278"/>
      <c r="F15" s="277">
        <v>222700</v>
      </c>
      <c r="G15" s="278"/>
      <c r="H15" s="253" t="s">
        <v>180</v>
      </c>
      <c r="I15" s="254"/>
      <c r="J15" s="253" t="s">
        <v>180</v>
      </c>
      <c r="K15" s="254"/>
      <c r="L15" s="265">
        <f>SUM(D15:K15)</f>
        <v>232700</v>
      </c>
      <c r="M15" s="266"/>
    </row>
    <row r="16" spans="1:13" ht="21">
      <c r="A16" s="204" t="s">
        <v>77</v>
      </c>
      <c r="B16" s="205"/>
      <c r="C16" s="206"/>
      <c r="D16" s="263">
        <v>10000</v>
      </c>
      <c r="E16" s="264"/>
      <c r="F16" s="263">
        <v>222700</v>
      </c>
      <c r="G16" s="264"/>
      <c r="H16" s="253" t="s">
        <v>180</v>
      </c>
      <c r="I16" s="254"/>
      <c r="J16" s="253" t="s">
        <v>180</v>
      </c>
      <c r="K16" s="254"/>
      <c r="L16" s="271">
        <v>232700</v>
      </c>
      <c r="M16" s="272"/>
    </row>
    <row r="17" spans="1:13" ht="21">
      <c r="A17" s="239" t="s">
        <v>123</v>
      </c>
      <c r="B17" s="240"/>
      <c r="C17" s="241"/>
      <c r="D17" s="275" t="s">
        <v>180</v>
      </c>
      <c r="E17" s="276"/>
      <c r="F17" s="275" t="s">
        <v>180</v>
      </c>
      <c r="G17" s="276"/>
      <c r="H17" s="253" t="s">
        <v>180</v>
      </c>
      <c r="I17" s="254"/>
      <c r="J17" s="253" t="s">
        <v>180</v>
      </c>
      <c r="K17" s="254"/>
      <c r="L17" s="267" t="s">
        <v>180</v>
      </c>
      <c r="M17" s="268"/>
    </row>
    <row r="18" spans="1:13" ht="21">
      <c r="A18" s="204" t="s">
        <v>79</v>
      </c>
      <c r="B18" s="205"/>
      <c r="C18" s="206"/>
      <c r="D18" s="253" t="s">
        <v>180</v>
      </c>
      <c r="E18" s="254"/>
      <c r="F18" s="253" t="s">
        <v>180</v>
      </c>
      <c r="G18" s="254"/>
      <c r="H18" s="253" t="s">
        <v>180</v>
      </c>
      <c r="I18" s="254"/>
      <c r="J18" s="253" t="s">
        <v>180</v>
      </c>
      <c r="K18" s="254"/>
      <c r="L18" s="267" t="s">
        <v>180</v>
      </c>
      <c r="M18" s="268"/>
    </row>
    <row r="19" spans="1:13" ht="21">
      <c r="A19" s="164" t="s">
        <v>124</v>
      </c>
      <c r="B19" s="164"/>
      <c r="C19" s="164"/>
      <c r="D19" s="224" t="s">
        <v>180</v>
      </c>
      <c r="E19" s="224"/>
      <c r="F19" s="242">
        <v>820000</v>
      </c>
      <c r="G19" s="242"/>
      <c r="H19" s="253" t="s">
        <v>180</v>
      </c>
      <c r="I19" s="254"/>
      <c r="J19" s="253" t="s">
        <v>180</v>
      </c>
      <c r="K19" s="254"/>
      <c r="L19" s="265">
        <f t="shared" si="0"/>
        <v>820000</v>
      </c>
      <c r="M19" s="266"/>
    </row>
    <row r="20" spans="1:13" ht="21">
      <c r="A20" s="204" t="s">
        <v>80</v>
      </c>
      <c r="B20" s="205"/>
      <c r="C20" s="206"/>
      <c r="D20" s="253" t="s">
        <v>180</v>
      </c>
      <c r="E20" s="254"/>
      <c r="F20" s="263">
        <v>820000</v>
      </c>
      <c r="G20" s="264"/>
      <c r="H20" s="253" t="s">
        <v>180</v>
      </c>
      <c r="I20" s="254"/>
      <c r="J20" s="253" t="s">
        <v>180</v>
      </c>
      <c r="K20" s="254"/>
      <c r="L20" s="271">
        <f t="shared" si="0"/>
        <v>820000</v>
      </c>
      <c r="M20" s="272"/>
    </row>
    <row r="21" spans="1:13" ht="23.25">
      <c r="A21" s="211" t="s">
        <v>127</v>
      </c>
      <c r="B21" s="212"/>
      <c r="C21" s="213"/>
      <c r="D21" s="244">
        <f>D8+D10+D15</f>
        <v>1805200</v>
      </c>
      <c r="E21" s="244"/>
      <c r="F21" s="244">
        <f>F8+F10+F15+F19</f>
        <v>2354600</v>
      </c>
      <c r="G21" s="244"/>
      <c r="H21" s="253" t="s">
        <v>180</v>
      </c>
      <c r="I21" s="254"/>
      <c r="J21" s="253" t="s">
        <v>180</v>
      </c>
      <c r="K21" s="254"/>
      <c r="L21" s="244">
        <f>L8+L10+L15+L19</f>
        <v>4159800</v>
      </c>
      <c r="M21" s="244"/>
    </row>
    <row r="22" spans="1:13" ht="23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23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23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s="6" customFormat="1" ht="21">
      <c r="A25" s="158" t="s">
        <v>198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21">
        <v>11</v>
      </c>
    </row>
    <row r="26" spans="1:13" ht="24.75" customHeight="1">
      <c r="A26" s="157" t="s">
        <v>132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24.75" customHeight="1">
      <c r="A27" s="157" t="s">
        <v>93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24.75" customHeight="1">
      <c r="A28" s="157" t="s">
        <v>178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24.75" customHeight="1">
      <c r="A29" s="71" t="s">
        <v>82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21">
      <c r="A30" s="236" t="s">
        <v>133</v>
      </c>
      <c r="B30" s="237"/>
      <c r="C30" s="238"/>
      <c r="D30" s="225" t="s">
        <v>134</v>
      </c>
      <c r="E30" s="227"/>
      <c r="F30" s="225" t="s">
        <v>147</v>
      </c>
      <c r="G30" s="227"/>
      <c r="H30" s="279" t="s">
        <v>148</v>
      </c>
      <c r="I30" s="280"/>
      <c r="J30" s="225" t="s">
        <v>150</v>
      </c>
      <c r="K30" s="227"/>
      <c r="L30" s="225" t="s">
        <v>127</v>
      </c>
      <c r="M30" s="227"/>
    </row>
    <row r="31" spans="1:13" ht="21">
      <c r="A31" s="230" t="s">
        <v>125</v>
      </c>
      <c r="B31" s="231"/>
      <c r="C31" s="232"/>
      <c r="D31" s="233" t="s">
        <v>146</v>
      </c>
      <c r="E31" s="235"/>
      <c r="F31" s="233"/>
      <c r="G31" s="235"/>
      <c r="H31" s="281" t="s">
        <v>149</v>
      </c>
      <c r="I31" s="282"/>
      <c r="J31" s="233" t="s">
        <v>151</v>
      </c>
      <c r="K31" s="235"/>
      <c r="L31" s="233"/>
      <c r="M31" s="235"/>
    </row>
    <row r="32" spans="1:13" ht="21">
      <c r="A32" s="164" t="s">
        <v>136</v>
      </c>
      <c r="B32" s="164"/>
      <c r="C32" s="164"/>
      <c r="D32" s="202">
        <f>SUM(D33)</f>
        <v>586000</v>
      </c>
      <c r="E32" s="202"/>
      <c r="F32" s="207" t="s">
        <v>180</v>
      </c>
      <c r="G32" s="207"/>
      <c r="H32" s="207" t="s">
        <v>180</v>
      </c>
      <c r="I32" s="207"/>
      <c r="J32" s="207" t="s">
        <v>180</v>
      </c>
      <c r="K32" s="207"/>
      <c r="L32" s="184">
        <f aca="true" t="shared" si="1" ref="L32:L37">SUM(D32:K32)</f>
        <v>586000</v>
      </c>
      <c r="M32" s="186"/>
    </row>
    <row r="33" spans="1:13" ht="21">
      <c r="A33" s="204" t="s">
        <v>72</v>
      </c>
      <c r="B33" s="205"/>
      <c r="C33" s="206"/>
      <c r="D33" s="191">
        <v>586000</v>
      </c>
      <c r="E33" s="193"/>
      <c r="F33" s="194" t="s">
        <v>180</v>
      </c>
      <c r="G33" s="196"/>
      <c r="H33" s="194" t="s">
        <v>180</v>
      </c>
      <c r="I33" s="196"/>
      <c r="J33" s="194" t="s">
        <v>180</v>
      </c>
      <c r="K33" s="196"/>
      <c r="L33" s="191">
        <f t="shared" si="1"/>
        <v>586000</v>
      </c>
      <c r="M33" s="193"/>
    </row>
    <row r="34" spans="1:13" ht="21">
      <c r="A34" s="164" t="s">
        <v>121</v>
      </c>
      <c r="B34" s="164"/>
      <c r="C34" s="164"/>
      <c r="D34" s="202">
        <f>SUM(D35:E38)</f>
        <v>518500</v>
      </c>
      <c r="E34" s="202"/>
      <c r="F34" s="207" t="s">
        <v>180</v>
      </c>
      <c r="G34" s="207"/>
      <c r="H34" s="202">
        <v>67000</v>
      </c>
      <c r="I34" s="202"/>
      <c r="J34" s="207" t="s">
        <v>180</v>
      </c>
      <c r="K34" s="207"/>
      <c r="L34" s="184">
        <f t="shared" si="1"/>
        <v>585500</v>
      </c>
      <c r="M34" s="186"/>
    </row>
    <row r="35" spans="1:13" ht="21">
      <c r="A35" s="204" t="s">
        <v>73</v>
      </c>
      <c r="B35" s="205"/>
      <c r="C35" s="206"/>
      <c r="D35" s="191">
        <v>25000</v>
      </c>
      <c r="E35" s="193"/>
      <c r="F35" s="194" t="s">
        <v>180</v>
      </c>
      <c r="G35" s="196"/>
      <c r="H35" s="194" t="s">
        <v>180</v>
      </c>
      <c r="I35" s="196"/>
      <c r="J35" s="194" t="s">
        <v>180</v>
      </c>
      <c r="K35" s="196"/>
      <c r="L35" s="191">
        <f t="shared" si="1"/>
        <v>25000</v>
      </c>
      <c r="M35" s="193"/>
    </row>
    <row r="36" spans="1:13" ht="21">
      <c r="A36" s="204" t="s">
        <v>74</v>
      </c>
      <c r="B36" s="205"/>
      <c r="C36" s="206"/>
      <c r="D36" s="191">
        <v>231500</v>
      </c>
      <c r="E36" s="193"/>
      <c r="F36" s="194" t="s">
        <v>180</v>
      </c>
      <c r="G36" s="196"/>
      <c r="H36" s="191">
        <v>67000</v>
      </c>
      <c r="I36" s="193"/>
      <c r="J36" s="194" t="s">
        <v>180</v>
      </c>
      <c r="K36" s="196"/>
      <c r="L36" s="191">
        <f t="shared" si="1"/>
        <v>298500</v>
      </c>
      <c r="M36" s="193"/>
    </row>
    <row r="37" spans="1:13" ht="21">
      <c r="A37" s="204" t="s">
        <v>75</v>
      </c>
      <c r="B37" s="205"/>
      <c r="C37" s="206"/>
      <c r="D37" s="191">
        <v>262000</v>
      </c>
      <c r="E37" s="193"/>
      <c r="F37" s="194" t="s">
        <v>180</v>
      </c>
      <c r="G37" s="196"/>
      <c r="H37" s="194" t="s">
        <v>180</v>
      </c>
      <c r="I37" s="196"/>
      <c r="J37" s="194" t="s">
        <v>180</v>
      </c>
      <c r="K37" s="196"/>
      <c r="L37" s="191">
        <f t="shared" si="1"/>
        <v>262000</v>
      </c>
      <c r="M37" s="193"/>
    </row>
    <row r="38" spans="1:13" ht="21">
      <c r="A38" s="204" t="s">
        <v>76</v>
      </c>
      <c r="B38" s="205"/>
      <c r="C38" s="206"/>
      <c r="D38" s="208" t="s">
        <v>180</v>
      </c>
      <c r="E38" s="210"/>
      <c r="F38" s="208" t="s">
        <v>180</v>
      </c>
      <c r="G38" s="210"/>
      <c r="H38" s="208" t="s">
        <v>180</v>
      </c>
      <c r="I38" s="210"/>
      <c r="J38" s="208" t="s">
        <v>180</v>
      </c>
      <c r="K38" s="210"/>
      <c r="L38" s="255" t="s">
        <v>180</v>
      </c>
      <c r="M38" s="256"/>
    </row>
    <row r="39" spans="1:13" ht="21">
      <c r="A39" s="164" t="s">
        <v>122</v>
      </c>
      <c r="B39" s="164"/>
      <c r="C39" s="164"/>
      <c r="D39" s="202">
        <v>20000</v>
      </c>
      <c r="E39" s="202"/>
      <c r="F39" s="208" t="s">
        <v>180</v>
      </c>
      <c r="G39" s="210"/>
      <c r="H39" s="201" t="s">
        <v>180</v>
      </c>
      <c r="I39" s="201"/>
      <c r="J39" s="208" t="s">
        <v>180</v>
      </c>
      <c r="K39" s="210"/>
      <c r="L39" s="184">
        <v>20000</v>
      </c>
      <c r="M39" s="186"/>
    </row>
    <row r="40" spans="1:13" ht="21">
      <c r="A40" s="204" t="s">
        <v>77</v>
      </c>
      <c r="B40" s="205"/>
      <c r="C40" s="206"/>
      <c r="D40" s="191">
        <v>20000</v>
      </c>
      <c r="E40" s="193"/>
      <c r="F40" s="208" t="s">
        <v>180</v>
      </c>
      <c r="G40" s="210"/>
      <c r="H40" s="208" t="s">
        <v>180</v>
      </c>
      <c r="I40" s="210"/>
      <c r="J40" s="208" t="s">
        <v>180</v>
      </c>
      <c r="K40" s="210"/>
      <c r="L40" s="191">
        <v>20000</v>
      </c>
      <c r="M40" s="193"/>
    </row>
    <row r="41" spans="1:13" ht="21">
      <c r="A41" s="204" t="s">
        <v>78</v>
      </c>
      <c r="B41" s="205"/>
      <c r="C41" s="206"/>
      <c r="D41" s="208" t="s">
        <v>180</v>
      </c>
      <c r="E41" s="210"/>
      <c r="F41" s="208" t="s">
        <v>180</v>
      </c>
      <c r="G41" s="210"/>
      <c r="H41" s="208" t="s">
        <v>180</v>
      </c>
      <c r="I41" s="210"/>
      <c r="J41" s="208" t="s">
        <v>180</v>
      </c>
      <c r="K41" s="210"/>
      <c r="L41" s="255" t="s">
        <v>180</v>
      </c>
      <c r="M41" s="256"/>
    </row>
    <row r="42" spans="1:13" ht="21">
      <c r="A42" s="239" t="s">
        <v>123</v>
      </c>
      <c r="B42" s="240"/>
      <c r="C42" s="241"/>
      <c r="D42" s="255" t="s">
        <v>180</v>
      </c>
      <c r="E42" s="256"/>
      <c r="F42" s="208" t="s">
        <v>180</v>
      </c>
      <c r="G42" s="210"/>
      <c r="H42" s="255" t="s">
        <v>180</v>
      </c>
      <c r="I42" s="256"/>
      <c r="J42" s="208" t="s">
        <v>180</v>
      </c>
      <c r="K42" s="210"/>
      <c r="L42" s="255" t="s">
        <v>180</v>
      </c>
      <c r="M42" s="256"/>
    </row>
    <row r="43" spans="1:13" ht="21">
      <c r="A43" s="204" t="s">
        <v>79</v>
      </c>
      <c r="B43" s="205"/>
      <c r="C43" s="206"/>
      <c r="D43" s="208" t="s">
        <v>180</v>
      </c>
      <c r="E43" s="210"/>
      <c r="F43" s="208" t="s">
        <v>180</v>
      </c>
      <c r="G43" s="210"/>
      <c r="H43" s="208" t="s">
        <v>180</v>
      </c>
      <c r="I43" s="210"/>
      <c r="J43" s="208" t="s">
        <v>180</v>
      </c>
      <c r="K43" s="210"/>
      <c r="L43" s="255" t="s">
        <v>180</v>
      </c>
      <c r="M43" s="256"/>
    </row>
    <row r="44" spans="1:13" ht="21">
      <c r="A44" s="164" t="s">
        <v>124</v>
      </c>
      <c r="B44" s="164"/>
      <c r="C44" s="164"/>
      <c r="D44" s="207" t="s">
        <v>180</v>
      </c>
      <c r="E44" s="207"/>
      <c r="F44" s="194" t="s">
        <v>180</v>
      </c>
      <c r="G44" s="196"/>
      <c r="H44" s="184">
        <v>140000</v>
      </c>
      <c r="I44" s="186"/>
      <c r="J44" s="194" t="s">
        <v>180</v>
      </c>
      <c r="K44" s="196"/>
      <c r="L44" s="184">
        <v>140000</v>
      </c>
      <c r="M44" s="186"/>
    </row>
    <row r="45" spans="1:13" ht="21">
      <c r="A45" s="204" t="s">
        <v>80</v>
      </c>
      <c r="B45" s="205"/>
      <c r="C45" s="206"/>
      <c r="D45" s="194" t="s">
        <v>180</v>
      </c>
      <c r="E45" s="196"/>
      <c r="F45" s="194" t="s">
        <v>180</v>
      </c>
      <c r="G45" s="196"/>
      <c r="H45" s="191">
        <v>140000</v>
      </c>
      <c r="I45" s="193"/>
      <c r="J45" s="194" t="s">
        <v>180</v>
      </c>
      <c r="K45" s="196"/>
      <c r="L45" s="191">
        <v>140000</v>
      </c>
      <c r="M45" s="193"/>
    </row>
    <row r="46" spans="1:13" ht="23.25">
      <c r="A46" s="211" t="s">
        <v>127</v>
      </c>
      <c r="B46" s="212"/>
      <c r="C46" s="213"/>
      <c r="D46" s="178">
        <f>D32+D34+D39</f>
        <v>1124500</v>
      </c>
      <c r="E46" s="178"/>
      <c r="F46" s="194" t="s">
        <v>180</v>
      </c>
      <c r="G46" s="196"/>
      <c r="H46" s="178">
        <f>H34+H44</f>
        <v>207000</v>
      </c>
      <c r="I46" s="178"/>
      <c r="J46" s="194" t="s">
        <v>180</v>
      </c>
      <c r="K46" s="196"/>
      <c r="L46" s="178">
        <f>L32+L34+L39+L44</f>
        <v>1331500</v>
      </c>
      <c r="M46" s="178"/>
    </row>
    <row r="47" spans="1:13" ht="23.25">
      <c r="A47" s="42"/>
      <c r="B47" s="42"/>
      <c r="C47" s="42"/>
      <c r="D47" s="46"/>
      <c r="E47" s="46"/>
      <c r="F47" s="47"/>
      <c r="G47" s="47"/>
      <c r="H47" s="46"/>
      <c r="I47" s="46"/>
      <c r="J47" s="47"/>
      <c r="K47" s="47"/>
      <c r="L47" s="46"/>
      <c r="M47" s="46"/>
    </row>
    <row r="48" spans="1:13" ht="23.25">
      <c r="A48" s="43"/>
      <c r="B48" s="43"/>
      <c r="C48" s="43"/>
      <c r="D48" s="48"/>
      <c r="E48" s="48"/>
      <c r="F48" s="49"/>
      <c r="G48" s="49"/>
      <c r="H48" s="48"/>
      <c r="I48" s="48"/>
      <c r="J48" s="49"/>
      <c r="K48" s="49"/>
      <c r="L48" s="48"/>
      <c r="M48" s="48"/>
    </row>
    <row r="49" spans="1:13" s="6" customFormat="1" ht="21">
      <c r="A49" s="158" t="s">
        <v>198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21">
        <v>15</v>
      </c>
    </row>
    <row r="50" spans="1:13" ht="24.75" customHeight="1">
      <c r="A50" s="157" t="s">
        <v>132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</row>
    <row r="51" spans="1:13" ht="24.75" customHeight="1">
      <c r="A51" s="157" t="s">
        <v>93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24.75" customHeight="1">
      <c r="A52" s="157" t="s">
        <v>178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3" ht="24.75" customHeight="1">
      <c r="A53" s="71" t="s">
        <v>186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21">
      <c r="A54" s="236" t="s">
        <v>133</v>
      </c>
      <c r="B54" s="237"/>
      <c r="C54" s="238"/>
      <c r="D54" s="259" t="s">
        <v>165</v>
      </c>
      <c r="E54" s="260"/>
      <c r="F54" s="225" t="s">
        <v>166</v>
      </c>
      <c r="G54" s="227"/>
      <c r="H54" s="257" t="s">
        <v>168</v>
      </c>
      <c r="I54" s="258"/>
      <c r="J54" s="257" t="s">
        <v>169</v>
      </c>
      <c r="K54" s="258"/>
      <c r="L54" s="225" t="s">
        <v>127</v>
      </c>
      <c r="M54" s="227"/>
    </row>
    <row r="55" spans="1:13" ht="21">
      <c r="A55" s="230" t="s">
        <v>125</v>
      </c>
      <c r="B55" s="231"/>
      <c r="C55" s="232"/>
      <c r="D55" s="261" t="s">
        <v>195</v>
      </c>
      <c r="E55" s="262"/>
      <c r="F55" s="233" t="s">
        <v>167</v>
      </c>
      <c r="G55" s="235"/>
      <c r="H55" s="269" t="s">
        <v>210</v>
      </c>
      <c r="I55" s="270"/>
      <c r="J55" s="261" t="s">
        <v>170</v>
      </c>
      <c r="K55" s="262"/>
      <c r="L55" s="233"/>
      <c r="M55" s="235"/>
    </row>
    <row r="56" spans="1:13" ht="21">
      <c r="A56" s="239" t="s">
        <v>136</v>
      </c>
      <c r="B56" s="240"/>
      <c r="C56" s="241"/>
      <c r="D56" s="255" t="s">
        <v>180</v>
      </c>
      <c r="E56" s="256"/>
      <c r="F56" s="255" t="s">
        <v>180</v>
      </c>
      <c r="G56" s="256"/>
      <c r="H56" s="255" t="s">
        <v>180</v>
      </c>
      <c r="I56" s="256"/>
      <c r="J56" s="255" t="s">
        <v>180</v>
      </c>
      <c r="K56" s="256"/>
      <c r="L56" s="255" t="s">
        <v>180</v>
      </c>
      <c r="M56" s="256"/>
    </row>
    <row r="57" spans="1:13" ht="21">
      <c r="A57" s="204" t="s">
        <v>72</v>
      </c>
      <c r="B57" s="205"/>
      <c r="C57" s="206"/>
      <c r="D57" s="208" t="s">
        <v>180</v>
      </c>
      <c r="E57" s="210"/>
      <c r="F57" s="208" t="s">
        <v>180</v>
      </c>
      <c r="G57" s="210"/>
      <c r="H57" s="208" t="s">
        <v>180</v>
      </c>
      <c r="I57" s="210"/>
      <c r="J57" s="208" t="s">
        <v>180</v>
      </c>
      <c r="K57" s="210"/>
      <c r="L57" s="208" t="s">
        <v>180</v>
      </c>
      <c r="M57" s="210"/>
    </row>
    <row r="58" spans="1:13" ht="21">
      <c r="A58" s="239" t="s">
        <v>121</v>
      </c>
      <c r="B58" s="240"/>
      <c r="C58" s="241"/>
      <c r="D58" s="208" t="s">
        <v>180</v>
      </c>
      <c r="E58" s="210"/>
      <c r="F58" s="184">
        <f>SUM(F59:G62)</f>
        <v>10000</v>
      </c>
      <c r="G58" s="186"/>
      <c r="H58" s="184">
        <f>SUM(H59:I62)</f>
        <v>43000</v>
      </c>
      <c r="I58" s="186"/>
      <c r="J58" s="255" t="s">
        <v>180</v>
      </c>
      <c r="K58" s="256"/>
      <c r="L58" s="184">
        <f>SUM(D58:K58)</f>
        <v>53000</v>
      </c>
      <c r="M58" s="186"/>
    </row>
    <row r="59" spans="1:13" ht="21">
      <c r="A59" s="204" t="s">
        <v>73</v>
      </c>
      <c r="B59" s="205"/>
      <c r="C59" s="206"/>
      <c r="D59" s="208" t="s">
        <v>180</v>
      </c>
      <c r="E59" s="210"/>
      <c r="F59" s="194" t="s">
        <v>180</v>
      </c>
      <c r="G59" s="196"/>
      <c r="H59" s="194" t="s">
        <v>180</v>
      </c>
      <c r="I59" s="196"/>
      <c r="J59" s="255" t="s">
        <v>180</v>
      </c>
      <c r="K59" s="256"/>
      <c r="L59" s="194" t="s">
        <v>180</v>
      </c>
      <c r="M59" s="196"/>
    </row>
    <row r="60" spans="1:13" ht="21">
      <c r="A60" s="204" t="s">
        <v>74</v>
      </c>
      <c r="B60" s="205"/>
      <c r="C60" s="206"/>
      <c r="D60" s="208" t="s">
        <v>180</v>
      </c>
      <c r="E60" s="210"/>
      <c r="F60" s="191">
        <v>10000</v>
      </c>
      <c r="G60" s="193"/>
      <c r="H60" s="191">
        <v>43000</v>
      </c>
      <c r="I60" s="193"/>
      <c r="J60" s="255" t="s">
        <v>180</v>
      </c>
      <c r="K60" s="256"/>
      <c r="L60" s="191">
        <f>SUM(D60:K60)</f>
        <v>53000</v>
      </c>
      <c r="M60" s="193"/>
    </row>
    <row r="61" spans="1:13" ht="21">
      <c r="A61" s="204" t="s">
        <v>75</v>
      </c>
      <c r="B61" s="205"/>
      <c r="C61" s="206"/>
      <c r="D61" s="208" t="s">
        <v>180</v>
      </c>
      <c r="E61" s="210"/>
      <c r="F61" s="194" t="s">
        <v>180</v>
      </c>
      <c r="G61" s="196"/>
      <c r="H61" s="194" t="s">
        <v>180</v>
      </c>
      <c r="I61" s="196"/>
      <c r="J61" s="255" t="s">
        <v>180</v>
      </c>
      <c r="K61" s="256"/>
      <c r="L61" s="194" t="s">
        <v>180</v>
      </c>
      <c r="M61" s="196"/>
    </row>
    <row r="62" spans="1:13" ht="21">
      <c r="A62" s="204" t="s">
        <v>76</v>
      </c>
      <c r="B62" s="205"/>
      <c r="C62" s="206"/>
      <c r="D62" s="208" t="s">
        <v>180</v>
      </c>
      <c r="E62" s="210"/>
      <c r="F62" s="194" t="s">
        <v>180</v>
      </c>
      <c r="G62" s="196"/>
      <c r="H62" s="194" t="s">
        <v>180</v>
      </c>
      <c r="I62" s="196"/>
      <c r="J62" s="255" t="s">
        <v>180</v>
      </c>
      <c r="K62" s="256"/>
      <c r="L62" s="194" t="s">
        <v>180</v>
      </c>
      <c r="M62" s="196"/>
    </row>
    <row r="63" spans="1:13" ht="21">
      <c r="A63" s="239" t="s">
        <v>122</v>
      </c>
      <c r="B63" s="240"/>
      <c r="C63" s="241"/>
      <c r="D63" s="208" t="s">
        <v>180</v>
      </c>
      <c r="E63" s="210"/>
      <c r="F63" s="194" t="s">
        <v>180</v>
      </c>
      <c r="G63" s="196"/>
      <c r="H63" s="194" t="s">
        <v>180</v>
      </c>
      <c r="I63" s="196"/>
      <c r="J63" s="255" t="s">
        <v>180</v>
      </c>
      <c r="K63" s="256"/>
      <c r="L63" s="194" t="s">
        <v>180</v>
      </c>
      <c r="M63" s="196"/>
    </row>
    <row r="64" spans="1:13" ht="21">
      <c r="A64" s="204" t="s">
        <v>77</v>
      </c>
      <c r="B64" s="205"/>
      <c r="C64" s="206"/>
      <c r="D64" s="208" t="s">
        <v>180</v>
      </c>
      <c r="E64" s="210"/>
      <c r="F64" s="194" t="s">
        <v>180</v>
      </c>
      <c r="G64" s="196"/>
      <c r="H64" s="194" t="s">
        <v>180</v>
      </c>
      <c r="I64" s="196"/>
      <c r="J64" s="255" t="s">
        <v>180</v>
      </c>
      <c r="K64" s="256"/>
      <c r="L64" s="194" t="s">
        <v>180</v>
      </c>
      <c r="M64" s="196"/>
    </row>
    <row r="65" spans="1:13" ht="21">
      <c r="A65" s="204" t="s">
        <v>78</v>
      </c>
      <c r="B65" s="205"/>
      <c r="C65" s="206"/>
      <c r="D65" s="208" t="s">
        <v>180</v>
      </c>
      <c r="E65" s="210"/>
      <c r="F65" s="194" t="s">
        <v>180</v>
      </c>
      <c r="G65" s="196"/>
      <c r="H65" s="194" t="s">
        <v>180</v>
      </c>
      <c r="I65" s="196"/>
      <c r="J65" s="255" t="s">
        <v>180</v>
      </c>
      <c r="K65" s="256"/>
      <c r="L65" s="194" t="s">
        <v>180</v>
      </c>
      <c r="M65" s="196"/>
    </row>
    <row r="66" spans="1:13" ht="21">
      <c r="A66" s="239" t="s">
        <v>123</v>
      </c>
      <c r="B66" s="240"/>
      <c r="C66" s="241"/>
      <c r="D66" s="208" t="s">
        <v>180</v>
      </c>
      <c r="E66" s="210"/>
      <c r="F66" s="194" t="s">
        <v>180</v>
      </c>
      <c r="G66" s="196"/>
      <c r="H66" s="194" t="s">
        <v>180</v>
      </c>
      <c r="I66" s="196"/>
      <c r="J66" s="255" t="s">
        <v>180</v>
      </c>
      <c r="K66" s="256"/>
      <c r="L66" s="194" t="s">
        <v>180</v>
      </c>
      <c r="M66" s="196"/>
    </row>
    <row r="67" spans="1:13" ht="21">
      <c r="A67" s="204" t="s">
        <v>79</v>
      </c>
      <c r="B67" s="205"/>
      <c r="C67" s="206"/>
      <c r="D67" s="208" t="s">
        <v>180</v>
      </c>
      <c r="E67" s="210"/>
      <c r="F67" s="194" t="s">
        <v>180</v>
      </c>
      <c r="G67" s="196"/>
      <c r="H67" s="194" t="s">
        <v>180</v>
      </c>
      <c r="I67" s="196"/>
      <c r="J67" s="255" t="s">
        <v>180</v>
      </c>
      <c r="K67" s="256"/>
      <c r="L67" s="194" t="s">
        <v>180</v>
      </c>
      <c r="M67" s="196"/>
    </row>
    <row r="68" spans="1:13" ht="21">
      <c r="A68" s="239" t="s">
        <v>124</v>
      </c>
      <c r="B68" s="240"/>
      <c r="C68" s="241"/>
      <c r="D68" s="208" t="s">
        <v>180</v>
      </c>
      <c r="E68" s="210"/>
      <c r="F68" s="194" t="s">
        <v>180</v>
      </c>
      <c r="G68" s="196"/>
      <c r="H68" s="273" t="s">
        <v>180</v>
      </c>
      <c r="I68" s="274"/>
      <c r="J68" s="255" t="s">
        <v>180</v>
      </c>
      <c r="K68" s="256"/>
      <c r="L68" s="273" t="s">
        <v>180</v>
      </c>
      <c r="M68" s="274"/>
    </row>
    <row r="69" spans="1:13" ht="21">
      <c r="A69" s="204" t="s">
        <v>80</v>
      </c>
      <c r="B69" s="205"/>
      <c r="C69" s="206"/>
      <c r="D69" s="208" t="s">
        <v>180</v>
      </c>
      <c r="E69" s="210"/>
      <c r="F69" s="194" t="s">
        <v>180</v>
      </c>
      <c r="G69" s="196"/>
      <c r="H69" s="194" t="s">
        <v>180</v>
      </c>
      <c r="I69" s="196"/>
      <c r="J69" s="255" t="s">
        <v>180</v>
      </c>
      <c r="K69" s="256"/>
      <c r="L69" s="194" t="s">
        <v>180</v>
      </c>
      <c r="M69" s="196"/>
    </row>
    <row r="70" spans="1:13" ht="23.25">
      <c r="A70" s="211" t="s">
        <v>127</v>
      </c>
      <c r="B70" s="212"/>
      <c r="C70" s="213"/>
      <c r="D70" s="208" t="s">
        <v>180</v>
      </c>
      <c r="E70" s="210"/>
      <c r="F70" s="187">
        <v>10000</v>
      </c>
      <c r="G70" s="189"/>
      <c r="H70" s="187">
        <v>43000</v>
      </c>
      <c r="I70" s="189"/>
      <c r="J70" s="255" t="s">
        <v>180</v>
      </c>
      <c r="K70" s="256"/>
      <c r="L70" s="187">
        <v>53000</v>
      </c>
      <c r="M70" s="189"/>
    </row>
  </sheetData>
  <sheetProtection/>
  <mergeCells count="315">
    <mergeCell ref="A69:C69"/>
    <mergeCell ref="D69:E69"/>
    <mergeCell ref="A68:C68"/>
    <mergeCell ref="D32:E32"/>
    <mergeCell ref="J32:K32"/>
    <mergeCell ref="H33:I33"/>
    <mergeCell ref="A45:C45"/>
    <mergeCell ref="D45:E45"/>
    <mergeCell ref="A46:C46"/>
    <mergeCell ref="A32:C32"/>
    <mergeCell ref="A70:C70"/>
    <mergeCell ref="D70:E70"/>
    <mergeCell ref="A54:C54"/>
    <mergeCell ref="A59:C59"/>
    <mergeCell ref="D56:E56"/>
    <mergeCell ref="A65:C65"/>
    <mergeCell ref="A67:C67"/>
    <mergeCell ref="D58:E58"/>
    <mergeCell ref="A60:C60"/>
    <mergeCell ref="A57:C57"/>
    <mergeCell ref="A50:M50"/>
    <mergeCell ref="A51:M51"/>
    <mergeCell ref="D31:E31"/>
    <mergeCell ref="J36:K36"/>
    <mergeCell ref="A31:C31"/>
    <mergeCell ref="H31:I31"/>
    <mergeCell ref="J31:K31"/>
    <mergeCell ref="L31:M31"/>
    <mergeCell ref="F46:G46"/>
    <mergeCell ref="L32:M32"/>
    <mergeCell ref="A58:C58"/>
    <mergeCell ref="A5:M5"/>
    <mergeCell ref="L10:M10"/>
    <mergeCell ref="F16:G16"/>
    <mergeCell ref="L11:M11"/>
    <mergeCell ref="A6:C6"/>
    <mergeCell ref="J9:K9"/>
    <mergeCell ref="A12:C12"/>
    <mergeCell ref="D12:E12"/>
    <mergeCell ref="A7:C7"/>
    <mergeCell ref="J66:K66"/>
    <mergeCell ref="J67:K67"/>
    <mergeCell ref="L67:M67"/>
    <mergeCell ref="L58:M58"/>
    <mergeCell ref="J58:K58"/>
    <mergeCell ref="L60:M60"/>
    <mergeCell ref="L59:M59"/>
    <mergeCell ref="L9:M9"/>
    <mergeCell ref="A21:C21"/>
    <mergeCell ref="L12:M12"/>
    <mergeCell ref="J30:K30"/>
    <mergeCell ref="D30:E30"/>
    <mergeCell ref="H30:I30"/>
    <mergeCell ref="J11:K11"/>
    <mergeCell ref="J12:K12"/>
    <mergeCell ref="H12:I12"/>
    <mergeCell ref="A30:C30"/>
    <mergeCell ref="F70:G70"/>
    <mergeCell ref="H70:I70"/>
    <mergeCell ref="D68:E68"/>
    <mergeCell ref="H68:I68"/>
    <mergeCell ref="A61:C61"/>
    <mergeCell ref="A2:M2"/>
    <mergeCell ref="A3:M3"/>
    <mergeCell ref="A4:M4"/>
    <mergeCell ref="A26:M26"/>
    <mergeCell ref="J14:K14"/>
    <mergeCell ref="F69:G69"/>
    <mergeCell ref="J65:K65"/>
    <mergeCell ref="J60:K60"/>
    <mergeCell ref="H64:I64"/>
    <mergeCell ref="F68:G68"/>
    <mergeCell ref="H62:I62"/>
    <mergeCell ref="J63:K63"/>
    <mergeCell ref="J64:K64"/>
    <mergeCell ref="J62:K62"/>
    <mergeCell ref="H66:I66"/>
    <mergeCell ref="H56:I56"/>
    <mergeCell ref="F31:G31"/>
    <mergeCell ref="A37:C37"/>
    <mergeCell ref="D37:E37"/>
    <mergeCell ref="F37:G37"/>
    <mergeCell ref="A38:C38"/>
    <mergeCell ref="A43:C43"/>
    <mergeCell ref="D44:E44"/>
    <mergeCell ref="A52:M52"/>
    <mergeCell ref="J35:K35"/>
    <mergeCell ref="H69:I69"/>
    <mergeCell ref="L38:M38"/>
    <mergeCell ref="J37:K37"/>
    <mergeCell ref="L66:M66"/>
    <mergeCell ref="L64:M64"/>
    <mergeCell ref="J68:K68"/>
    <mergeCell ref="H45:I45"/>
    <mergeCell ref="J69:K69"/>
    <mergeCell ref="L69:M69"/>
    <mergeCell ref="H58:I58"/>
    <mergeCell ref="L36:M36"/>
    <mergeCell ref="H36:I36"/>
    <mergeCell ref="L37:M37"/>
    <mergeCell ref="J33:K33"/>
    <mergeCell ref="J34:K34"/>
    <mergeCell ref="L34:M34"/>
    <mergeCell ref="L35:M35"/>
    <mergeCell ref="L16:M16"/>
    <mergeCell ref="F12:G12"/>
    <mergeCell ref="H15:I15"/>
    <mergeCell ref="H14:I14"/>
    <mergeCell ref="H16:I16"/>
    <mergeCell ref="H13:I13"/>
    <mergeCell ref="A20:C20"/>
    <mergeCell ref="F21:G21"/>
    <mergeCell ref="H21:I21"/>
    <mergeCell ref="F30:G30"/>
    <mergeCell ref="H11:I11"/>
    <mergeCell ref="J16:K16"/>
    <mergeCell ref="A15:C15"/>
    <mergeCell ref="A16:C16"/>
    <mergeCell ref="A13:C13"/>
    <mergeCell ref="D17:E17"/>
    <mergeCell ref="D15:E15"/>
    <mergeCell ref="L30:M30"/>
    <mergeCell ref="A29:M29"/>
    <mergeCell ref="J20:K20"/>
    <mergeCell ref="L20:M20"/>
    <mergeCell ref="H20:I20"/>
    <mergeCell ref="J70:K70"/>
    <mergeCell ref="J61:K61"/>
    <mergeCell ref="D13:E13"/>
    <mergeCell ref="F13:G13"/>
    <mergeCell ref="F17:G17"/>
    <mergeCell ref="F15:G15"/>
    <mergeCell ref="D21:E21"/>
    <mergeCell ref="J21:K21"/>
    <mergeCell ref="F32:G32"/>
    <mergeCell ref="H32:I32"/>
    <mergeCell ref="L70:M70"/>
    <mergeCell ref="L61:M61"/>
    <mergeCell ref="L65:M65"/>
    <mergeCell ref="L63:M63"/>
    <mergeCell ref="L62:M62"/>
    <mergeCell ref="L68:M68"/>
    <mergeCell ref="D67:E67"/>
    <mergeCell ref="J56:K56"/>
    <mergeCell ref="J59:K59"/>
    <mergeCell ref="F61:G61"/>
    <mergeCell ref="H63:I63"/>
    <mergeCell ref="H61:I61"/>
    <mergeCell ref="H65:I65"/>
    <mergeCell ref="F63:G63"/>
    <mergeCell ref="F58:G58"/>
    <mergeCell ref="F66:G66"/>
    <mergeCell ref="H60:I60"/>
    <mergeCell ref="H59:I59"/>
    <mergeCell ref="F56:G56"/>
    <mergeCell ref="F55:G55"/>
    <mergeCell ref="F67:G67"/>
    <mergeCell ref="H67:I67"/>
    <mergeCell ref="H57:I57"/>
    <mergeCell ref="F57:G57"/>
    <mergeCell ref="F65:G65"/>
    <mergeCell ref="F64:G64"/>
    <mergeCell ref="D59:E59"/>
    <mergeCell ref="F60:G60"/>
    <mergeCell ref="F62:G62"/>
    <mergeCell ref="D61:E61"/>
    <mergeCell ref="D63:E63"/>
    <mergeCell ref="F59:G59"/>
    <mergeCell ref="H9:I9"/>
    <mergeCell ref="J10:K10"/>
    <mergeCell ref="L33:M33"/>
    <mergeCell ref="L17:M17"/>
    <mergeCell ref="L13:M13"/>
    <mergeCell ref="J15:K15"/>
    <mergeCell ref="L15:M15"/>
    <mergeCell ref="L14:M14"/>
    <mergeCell ref="J13:K13"/>
    <mergeCell ref="H17:I17"/>
    <mergeCell ref="J6:K6"/>
    <mergeCell ref="J7:K7"/>
    <mergeCell ref="L6:M6"/>
    <mergeCell ref="J8:K8"/>
    <mergeCell ref="F7:G7"/>
    <mergeCell ref="H7:I7"/>
    <mergeCell ref="L7:M7"/>
    <mergeCell ref="H6:I6"/>
    <mergeCell ref="H8:I8"/>
    <mergeCell ref="L8:M8"/>
    <mergeCell ref="A11:C11"/>
    <mergeCell ref="D11:E11"/>
    <mergeCell ref="F11:G11"/>
    <mergeCell ref="D8:E8"/>
    <mergeCell ref="F8:G8"/>
    <mergeCell ref="A9:C9"/>
    <mergeCell ref="A8:C8"/>
    <mergeCell ref="D9:E9"/>
    <mergeCell ref="F9:G9"/>
    <mergeCell ref="A10:C10"/>
    <mergeCell ref="D10:E10"/>
    <mergeCell ref="F10:G10"/>
    <mergeCell ref="H10:I10"/>
    <mergeCell ref="D6:E6"/>
    <mergeCell ref="F6:G6"/>
    <mergeCell ref="D33:E33"/>
    <mergeCell ref="F33:G33"/>
    <mergeCell ref="D16:E16"/>
    <mergeCell ref="D14:E14"/>
    <mergeCell ref="F14:G14"/>
    <mergeCell ref="D7:E7"/>
    <mergeCell ref="J19:K19"/>
    <mergeCell ref="F19:G19"/>
    <mergeCell ref="A18:C18"/>
    <mergeCell ref="F18:G18"/>
    <mergeCell ref="D18:E18"/>
    <mergeCell ref="A17:C17"/>
    <mergeCell ref="A19:C19"/>
    <mergeCell ref="A14:C14"/>
    <mergeCell ref="J18:K18"/>
    <mergeCell ref="H18:I18"/>
    <mergeCell ref="H19:I19"/>
    <mergeCell ref="L19:M19"/>
    <mergeCell ref="L18:M18"/>
    <mergeCell ref="L21:M21"/>
    <mergeCell ref="D19:E19"/>
    <mergeCell ref="A33:C33"/>
    <mergeCell ref="A35:C35"/>
    <mergeCell ref="D35:E35"/>
    <mergeCell ref="F36:G36"/>
    <mergeCell ref="F35:G35"/>
    <mergeCell ref="D20:E20"/>
    <mergeCell ref="F20:G20"/>
    <mergeCell ref="A27:M27"/>
    <mergeCell ref="A28:M28"/>
    <mergeCell ref="H34:I34"/>
    <mergeCell ref="A36:C36"/>
    <mergeCell ref="D36:E36"/>
    <mergeCell ref="F34:G34"/>
    <mergeCell ref="A34:C34"/>
    <mergeCell ref="D34:E34"/>
    <mergeCell ref="H37:I37"/>
    <mergeCell ref="H35:I35"/>
    <mergeCell ref="D38:E38"/>
    <mergeCell ref="F38:G38"/>
    <mergeCell ref="H38:I38"/>
    <mergeCell ref="A40:C40"/>
    <mergeCell ref="D40:E40"/>
    <mergeCell ref="F40:G40"/>
    <mergeCell ref="H40:I40"/>
    <mergeCell ref="A39:C39"/>
    <mergeCell ref="D39:E39"/>
    <mergeCell ref="L40:M40"/>
    <mergeCell ref="J39:K39"/>
    <mergeCell ref="L39:M39"/>
    <mergeCell ref="L41:M41"/>
    <mergeCell ref="J40:K40"/>
    <mergeCell ref="J41:K41"/>
    <mergeCell ref="J38:K38"/>
    <mergeCell ref="A42:C42"/>
    <mergeCell ref="J46:K46"/>
    <mergeCell ref="D42:E42"/>
    <mergeCell ref="F42:G42"/>
    <mergeCell ref="F39:G39"/>
    <mergeCell ref="H39:I39"/>
    <mergeCell ref="F41:G41"/>
    <mergeCell ref="H41:I41"/>
    <mergeCell ref="F44:G44"/>
    <mergeCell ref="A66:C66"/>
    <mergeCell ref="A63:C63"/>
    <mergeCell ref="D60:E60"/>
    <mergeCell ref="D66:E66"/>
    <mergeCell ref="D65:E65"/>
    <mergeCell ref="A62:C62"/>
    <mergeCell ref="A64:C64"/>
    <mergeCell ref="D62:E62"/>
    <mergeCell ref="D64:E64"/>
    <mergeCell ref="A56:C56"/>
    <mergeCell ref="A55:C55"/>
    <mergeCell ref="A53:M53"/>
    <mergeCell ref="D54:E54"/>
    <mergeCell ref="L54:M54"/>
    <mergeCell ref="L55:M55"/>
    <mergeCell ref="D55:E55"/>
    <mergeCell ref="J55:K55"/>
    <mergeCell ref="L56:M56"/>
    <mergeCell ref="H55:I55"/>
    <mergeCell ref="D57:E57"/>
    <mergeCell ref="L44:M44"/>
    <mergeCell ref="L46:M46"/>
    <mergeCell ref="F54:G54"/>
    <mergeCell ref="H54:I54"/>
    <mergeCell ref="J54:K54"/>
    <mergeCell ref="H46:I46"/>
    <mergeCell ref="D46:E46"/>
    <mergeCell ref="L57:M57"/>
    <mergeCell ref="J57:K57"/>
    <mergeCell ref="L42:M42"/>
    <mergeCell ref="J43:K43"/>
    <mergeCell ref="J44:K44"/>
    <mergeCell ref="J45:K45"/>
    <mergeCell ref="A44:C44"/>
    <mergeCell ref="H44:I44"/>
    <mergeCell ref="H43:I43"/>
    <mergeCell ref="D43:E43"/>
    <mergeCell ref="F43:G43"/>
    <mergeCell ref="F45:G45"/>
    <mergeCell ref="A1:L1"/>
    <mergeCell ref="A25:L25"/>
    <mergeCell ref="A49:L49"/>
    <mergeCell ref="A41:C41"/>
    <mergeCell ref="D41:E41"/>
    <mergeCell ref="J17:K17"/>
    <mergeCell ref="H42:I42"/>
    <mergeCell ref="J42:K42"/>
    <mergeCell ref="L43:M43"/>
    <mergeCell ref="L45:M45"/>
  </mergeCells>
  <printOptions/>
  <pageMargins left="0.6692913385826772" right="0.4330708661417323" top="0.7874015748031497" bottom="0.2362204724409449" header="0.4330708661417323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97">
      <selection activeCell="P68" sqref="P68"/>
    </sheetView>
  </sheetViews>
  <sheetFormatPr defaultColWidth="9.140625" defaultRowHeight="12.75"/>
  <cols>
    <col min="1" max="6" width="9.140625" style="1" customWidth="1"/>
    <col min="7" max="7" width="11.421875" style="1" customWidth="1"/>
    <col min="8" max="9" width="9.140625" style="1" customWidth="1"/>
    <col min="10" max="10" width="11.421875" style="1" customWidth="1"/>
    <col min="11" max="12" width="9.140625" style="1" customWidth="1"/>
    <col min="13" max="13" width="11.28125" style="1" customWidth="1"/>
    <col min="14" max="16384" width="9.140625" style="1" customWidth="1"/>
  </cols>
  <sheetData>
    <row r="1" spans="1:15" s="6" customFormat="1" ht="21">
      <c r="A1" s="158" t="s">
        <v>198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21">
        <v>12</v>
      </c>
      <c r="O1" s="21"/>
    </row>
    <row r="2" spans="2:13" ht="24.75" customHeight="1">
      <c r="B2" s="157" t="s">
        <v>132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24.75" customHeight="1">
      <c r="B3" s="157" t="s">
        <v>93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2:13" ht="24.75" customHeight="1">
      <c r="B4" s="157" t="s">
        <v>178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3" ht="24.75" customHeight="1">
      <c r="B5" s="71" t="s">
        <v>83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ht="21">
      <c r="B6" s="236" t="s">
        <v>133</v>
      </c>
      <c r="C6" s="237"/>
      <c r="D6" s="238"/>
      <c r="E6" s="225" t="s">
        <v>138</v>
      </c>
      <c r="F6" s="226"/>
      <c r="G6" s="227"/>
      <c r="H6" s="225" t="s">
        <v>153</v>
      </c>
      <c r="I6" s="226"/>
      <c r="J6" s="227"/>
      <c r="K6" s="225" t="s">
        <v>127</v>
      </c>
      <c r="L6" s="226"/>
      <c r="M6" s="227"/>
    </row>
    <row r="7" spans="2:13" ht="21">
      <c r="B7" s="230" t="s">
        <v>125</v>
      </c>
      <c r="C7" s="231"/>
      <c r="D7" s="232"/>
      <c r="E7" s="233" t="s">
        <v>152</v>
      </c>
      <c r="F7" s="234"/>
      <c r="G7" s="235"/>
      <c r="H7" s="233" t="s">
        <v>154</v>
      </c>
      <c r="I7" s="234"/>
      <c r="J7" s="235"/>
      <c r="K7" s="233"/>
      <c r="L7" s="234"/>
      <c r="M7" s="235"/>
    </row>
    <row r="8" spans="2:13" ht="21">
      <c r="B8" s="239" t="s">
        <v>136</v>
      </c>
      <c r="C8" s="240"/>
      <c r="D8" s="241"/>
      <c r="E8" s="201" t="s">
        <v>180</v>
      </c>
      <c r="F8" s="201"/>
      <c r="G8" s="201"/>
      <c r="H8" s="201" t="s">
        <v>180</v>
      </c>
      <c r="I8" s="201"/>
      <c r="J8" s="201"/>
      <c r="K8" s="287" t="s">
        <v>180</v>
      </c>
      <c r="L8" s="287"/>
      <c r="M8" s="287"/>
    </row>
    <row r="9" spans="2:13" ht="21">
      <c r="B9" s="204" t="s">
        <v>72</v>
      </c>
      <c r="C9" s="205"/>
      <c r="D9" s="206"/>
      <c r="E9" s="197" t="s">
        <v>180</v>
      </c>
      <c r="F9" s="197"/>
      <c r="G9" s="197"/>
      <c r="H9" s="197" t="s">
        <v>180</v>
      </c>
      <c r="I9" s="197"/>
      <c r="J9" s="197"/>
      <c r="K9" s="286" t="s">
        <v>180</v>
      </c>
      <c r="L9" s="286"/>
      <c r="M9" s="286"/>
    </row>
    <row r="10" spans="2:13" ht="21">
      <c r="B10" s="239" t="s">
        <v>121</v>
      </c>
      <c r="C10" s="240"/>
      <c r="D10" s="241"/>
      <c r="E10" s="201" t="s">
        <v>180</v>
      </c>
      <c r="F10" s="201"/>
      <c r="G10" s="201"/>
      <c r="H10" s="202">
        <f>SUM(H11:J14)</f>
        <v>40000</v>
      </c>
      <c r="I10" s="202"/>
      <c r="J10" s="202"/>
      <c r="K10" s="284">
        <f>SUM(E10:J10)</f>
        <v>40000</v>
      </c>
      <c r="L10" s="284"/>
      <c r="M10" s="284"/>
    </row>
    <row r="11" spans="2:13" ht="21">
      <c r="B11" s="204" t="s">
        <v>73</v>
      </c>
      <c r="C11" s="205"/>
      <c r="D11" s="206"/>
      <c r="E11" s="201" t="s">
        <v>180</v>
      </c>
      <c r="F11" s="201"/>
      <c r="G11" s="201"/>
      <c r="H11" s="203" t="s">
        <v>180</v>
      </c>
      <c r="I11" s="203"/>
      <c r="J11" s="203"/>
      <c r="K11" s="283" t="s">
        <v>180</v>
      </c>
      <c r="L11" s="283"/>
      <c r="M11" s="283"/>
    </row>
    <row r="12" spans="2:13" ht="21">
      <c r="B12" s="204" t="s">
        <v>74</v>
      </c>
      <c r="C12" s="205"/>
      <c r="D12" s="206"/>
      <c r="E12" s="201" t="s">
        <v>180</v>
      </c>
      <c r="F12" s="201"/>
      <c r="G12" s="201"/>
      <c r="H12" s="190">
        <v>40000</v>
      </c>
      <c r="I12" s="190"/>
      <c r="J12" s="190"/>
      <c r="K12" s="285">
        <f>SUM(E12:J12)</f>
        <v>40000</v>
      </c>
      <c r="L12" s="285"/>
      <c r="M12" s="285"/>
    </row>
    <row r="13" spans="2:13" ht="21">
      <c r="B13" s="204" t="s">
        <v>75</v>
      </c>
      <c r="C13" s="205"/>
      <c r="D13" s="206"/>
      <c r="E13" s="201" t="s">
        <v>180</v>
      </c>
      <c r="F13" s="201"/>
      <c r="G13" s="201"/>
      <c r="H13" s="197" t="s">
        <v>180</v>
      </c>
      <c r="I13" s="197"/>
      <c r="J13" s="197"/>
      <c r="K13" s="286" t="s">
        <v>180</v>
      </c>
      <c r="L13" s="286"/>
      <c r="M13" s="286"/>
    </row>
    <row r="14" spans="2:13" ht="21">
      <c r="B14" s="204" t="s">
        <v>76</v>
      </c>
      <c r="C14" s="205"/>
      <c r="D14" s="206"/>
      <c r="E14" s="201" t="s">
        <v>180</v>
      </c>
      <c r="F14" s="201"/>
      <c r="G14" s="201"/>
      <c r="H14" s="197" t="s">
        <v>180</v>
      </c>
      <c r="I14" s="197"/>
      <c r="J14" s="197"/>
      <c r="K14" s="286" t="s">
        <v>180</v>
      </c>
      <c r="L14" s="286"/>
      <c r="M14" s="286"/>
    </row>
    <row r="15" spans="2:13" ht="21">
      <c r="B15" s="239" t="s">
        <v>122</v>
      </c>
      <c r="C15" s="240"/>
      <c r="D15" s="241"/>
      <c r="E15" s="201" t="s">
        <v>180</v>
      </c>
      <c r="F15" s="201"/>
      <c r="G15" s="201"/>
      <c r="H15" s="197" t="s">
        <v>180</v>
      </c>
      <c r="I15" s="197"/>
      <c r="J15" s="197"/>
      <c r="K15" s="286" t="s">
        <v>180</v>
      </c>
      <c r="L15" s="286"/>
      <c r="M15" s="286"/>
    </row>
    <row r="16" spans="2:13" ht="21">
      <c r="B16" s="204" t="s">
        <v>77</v>
      </c>
      <c r="C16" s="205"/>
      <c r="D16" s="206"/>
      <c r="E16" s="201" t="s">
        <v>180</v>
      </c>
      <c r="F16" s="201"/>
      <c r="G16" s="201"/>
      <c r="H16" s="197" t="s">
        <v>180</v>
      </c>
      <c r="I16" s="197"/>
      <c r="J16" s="197"/>
      <c r="K16" s="286" t="s">
        <v>180</v>
      </c>
      <c r="L16" s="286"/>
      <c r="M16" s="286"/>
    </row>
    <row r="17" spans="2:13" ht="21">
      <c r="B17" s="204" t="s">
        <v>78</v>
      </c>
      <c r="C17" s="205"/>
      <c r="D17" s="206"/>
      <c r="E17" s="201" t="s">
        <v>180</v>
      </c>
      <c r="F17" s="201"/>
      <c r="G17" s="201"/>
      <c r="H17" s="197" t="s">
        <v>180</v>
      </c>
      <c r="I17" s="197"/>
      <c r="J17" s="197"/>
      <c r="K17" s="286" t="s">
        <v>180</v>
      </c>
      <c r="L17" s="286"/>
      <c r="M17" s="286"/>
    </row>
    <row r="18" spans="2:13" ht="21">
      <c r="B18" s="239" t="s">
        <v>123</v>
      </c>
      <c r="C18" s="240"/>
      <c r="D18" s="241"/>
      <c r="E18" s="201" t="s">
        <v>180</v>
      </c>
      <c r="F18" s="201"/>
      <c r="G18" s="201"/>
      <c r="H18" s="197" t="s">
        <v>180</v>
      </c>
      <c r="I18" s="197"/>
      <c r="J18" s="197"/>
      <c r="K18" s="286" t="s">
        <v>180</v>
      </c>
      <c r="L18" s="286"/>
      <c r="M18" s="286"/>
    </row>
    <row r="19" spans="2:13" ht="21">
      <c r="B19" s="204" t="s">
        <v>79</v>
      </c>
      <c r="C19" s="205"/>
      <c r="D19" s="206"/>
      <c r="E19" s="201" t="s">
        <v>180</v>
      </c>
      <c r="F19" s="201"/>
      <c r="G19" s="201"/>
      <c r="H19" s="197" t="s">
        <v>180</v>
      </c>
      <c r="I19" s="197"/>
      <c r="J19" s="197"/>
      <c r="K19" s="286" t="s">
        <v>180</v>
      </c>
      <c r="L19" s="286"/>
      <c r="M19" s="286"/>
    </row>
    <row r="20" spans="2:13" ht="21">
      <c r="B20" s="239" t="s">
        <v>124</v>
      </c>
      <c r="C20" s="240"/>
      <c r="D20" s="241"/>
      <c r="E20" s="201" t="s">
        <v>180</v>
      </c>
      <c r="F20" s="201"/>
      <c r="G20" s="201"/>
      <c r="H20" s="197" t="s">
        <v>180</v>
      </c>
      <c r="I20" s="197"/>
      <c r="J20" s="197"/>
      <c r="K20" s="286" t="s">
        <v>180</v>
      </c>
      <c r="L20" s="286"/>
      <c r="M20" s="286"/>
    </row>
    <row r="21" spans="2:13" ht="21">
      <c r="B21" s="204" t="s">
        <v>80</v>
      </c>
      <c r="C21" s="205"/>
      <c r="D21" s="206"/>
      <c r="E21" s="201" t="s">
        <v>180</v>
      </c>
      <c r="F21" s="201"/>
      <c r="G21" s="201"/>
      <c r="H21" s="197" t="s">
        <v>180</v>
      </c>
      <c r="I21" s="197"/>
      <c r="J21" s="197"/>
      <c r="K21" s="286" t="s">
        <v>180</v>
      </c>
      <c r="L21" s="286"/>
      <c r="M21" s="286"/>
    </row>
    <row r="22" spans="2:13" ht="23.25">
      <c r="B22" s="211" t="s">
        <v>127</v>
      </c>
      <c r="C22" s="212"/>
      <c r="D22" s="213"/>
      <c r="E22" s="201" t="s">
        <v>180</v>
      </c>
      <c r="F22" s="201"/>
      <c r="G22" s="201"/>
      <c r="H22" s="187">
        <v>40000</v>
      </c>
      <c r="I22" s="188"/>
      <c r="J22" s="189"/>
      <c r="K22" s="187">
        <v>40000</v>
      </c>
      <c r="L22" s="188"/>
      <c r="M22" s="189"/>
    </row>
    <row r="23" spans="1:14" ht="23.25">
      <c r="A23" s="50"/>
      <c r="B23" s="43"/>
      <c r="C23" s="43"/>
      <c r="D23" s="43"/>
      <c r="E23" s="51"/>
      <c r="F23" s="51"/>
      <c r="G23" s="51"/>
      <c r="H23" s="48"/>
      <c r="I23" s="48"/>
      <c r="J23" s="48"/>
      <c r="K23" s="48"/>
      <c r="L23" s="48"/>
      <c r="M23" s="48"/>
      <c r="N23" s="50"/>
    </row>
    <row r="24" spans="1:15" ht="23.25">
      <c r="A24" s="50"/>
      <c r="B24" s="43"/>
      <c r="C24" s="43"/>
      <c r="D24" s="43"/>
      <c r="E24" s="51"/>
      <c r="F24" s="51"/>
      <c r="G24" s="51"/>
      <c r="H24" s="48"/>
      <c r="I24" s="48"/>
      <c r="J24" s="48"/>
      <c r="K24" s="48"/>
      <c r="L24" s="48"/>
      <c r="M24" s="48"/>
      <c r="N24" s="50"/>
      <c r="O24" s="50"/>
    </row>
    <row r="25" spans="1:15" s="6" customFormat="1" ht="21">
      <c r="A25" s="158" t="s">
        <v>198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21">
        <v>14</v>
      </c>
      <c r="O25" s="21"/>
    </row>
    <row r="26" spans="2:13" ht="24.75" customHeight="1">
      <c r="B26" s="157" t="s">
        <v>132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2:13" ht="24.75" customHeight="1">
      <c r="B27" s="157" t="s">
        <v>93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2:13" ht="24.75" customHeight="1">
      <c r="B28" s="157" t="s">
        <v>178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2:13" ht="24.75" customHeight="1">
      <c r="B29" s="71" t="s">
        <v>85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13" ht="21">
      <c r="B30" s="236" t="s">
        <v>133</v>
      </c>
      <c r="C30" s="237"/>
      <c r="D30" s="238"/>
      <c r="E30" s="225" t="s">
        <v>161</v>
      </c>
      <c r="F30" s="226"/>
      <c r="G30" s="227"/>
      <c r="H30" s="225" t="s">
        <v>163</v>
      </c>
      <c r="I30" s="226"/>
      <c r="J30" s="227"/>
      <c r="K30" s="225" t="s">
        <v>127</v>
      </c>
      <c r="L30" s="226"/>
      <c r="M30" s="227"/>
    </row>
    <row r="31" spans="2:13" ht="21">
      <c r="B31" s="230" t="s">
        <v>125</v>
      </c>
      <c r="C31" s="231"/>
      <c r="D31" s="232"/>
      <c r="E31" s="233" t="s">
        <v>162</v>
      </c>
      <c r="F31" s="234"/>
      <c r="G31" s="235"/>
      <c r="H31" s="233" t="s">
        <v>164</v>
      </c>
      <c r="I31" s="234"/>
      <c r="J31" s="235"/>
      <c r="K31" s="233"/>
      <c r="L31" s="234"/>
      <c r="M31" s="235"/>
    </row>
    <row r="32" spans="2:13" ht="21">
      <c r="B32" s="239" t="s">
        <v>136</v>
      </c>
      <c r="C32" s="240"/>
      <c r="D32" s="241"/>
      <c r="E32" s="201" t="s">
        <v>180</v>
      </c>
      <c r="F32" s="201"/>
      <c r="G32" s="201"/>
      <c r="H32" s="201" t="s">
        <v>180</v>
      </c>
      <c r="I32" s="201"/>
      <c r="J32" s="201"/>
      <c r="K32" s="287" t="s">
        <v>180</v>
      </c>
      <c r="L32" s="287"/>
      <c r="M32" s="287"/>
    </row>
    <row r="33" spans="2:13" ht="21">
      <c r="B33" s="204" t="s">
        <v>72</v>
      </c>
      <c r="C33" s="205"/>
      <c r="D33" s="206"/>
      <c r="E33" s="197" t="s">
        <v>180</v>
      </c>
      <c r="F33" s="197"/>
      <c r="G33" s="197"/>
      <c r="H33" s="197" t="s">
        <v>180</v>
      </c>
      <c r="I33" s="197"/>
      <c r="J33" s="197"/>
      <c r="K33" s="286" t="s">
        <v>180</v>
      </c>
      <c r="L33" s="286"/>
      <c r="M33" s="286"/>
    </row>
    <row r="34" spans="2:13" ht="21">
      <c r="B34" s="239" t="s">
        <v>121</v>
      </c>
      <c r="C34" s="240"/>
      <c r="D34" s="241"/>
      <c r="E34" s="201" t="s">
        <v>180</v>
      </c>
      <c r="F34" s="201"/>
      <c r="G34" s="201"/>
      <c r="H34" s="202">
        <f>SUM(H35:J38)</f>
        <v>90000</v>
      </c>
      <c r="I34" s="202"/>
      <c r="J34" s="202"/>
      <c r="K34" s="284">
        <f>SUM(E34:J34)</f>
        <v>90000</v>
      </c>
      <c r="L34" s="284"/>
      <c r="M34" s="284"/>
    </row>
    <row r="35" spans="2:13" ht="21">
      <c r="B35" s="204" t="s">
        <v>73</v>
      </c>
      <c r="C35" s="205"/>
      <c r="D35" s="206"/>
      <c r="E35" s="197" t="s">
        <v>180</v>
      </c>
      <c r="F35" s="197"/>
      <c r="G35" s="197"/>
      <c r="H35" s="203" t="s">
        <v>180</v>
      </c>
      <c r="I35" s="203"/>
      <c r="J35" s="203"/>
      <c r="K35" s="283" t="s">
        <v>180</v>
      </c>
      <c r="L35" s="283"/>
      <c r="M35" s="283"/>
    </row>
    <row r="36" spans="2:13" ht="21">
      <c r="B36" s="204" t="s">
        <v>74</v>
      </c>
      <c r="C36" s="205"/>
      <c r="D36" s="206"/>
      <c r="E36" s="201" t="s">
        <v>180</v>
      </c>
      <c r="F36" s="201"/>
      <c r="G36" s="201"/>
      <c r="H36" s="190">
        <v>90000</v>
      </c>
      <c r="I36" s="190"/>
      <c r="J36" s="190"/>
      <c r="K36" s="285">
        <f>SUM(E36:J36)</f>
        <v>90000</v>
      </c>
      <c r="L36" s="285"/>
      <c r="M36" s="285"/>
    </row>
    <row r="37" spans="2:13" ht="21">
      <c r="B37" s="204" t="s">
        <v>75</v>
      </c>
      <c r="C37" s="205"/>
      <c r="D37" s="206"/>
      <c r="E37" s="197" t="s">
        <v>180</v>
      </c>
      <c r="F37" s="197"/>
      <c r="G37" s="197"/>
      <c r="H37" s="203" t="s">
        <v>180</v>
      </c>
      <c r="I37" s="203"/>
      <c r="J37" s="203"/>
      <c r="K37" s="283" t="s">
        <v>180</v>
      </c>
      <c r="L37" s="283"/>
      <c r="M37" s="283"/>
    </row>
    <row r="38" spans="2:13" ht="21">
      <c r="B38" s="204" t="s">
        <v>76</v>
      </c>
      <c r="C38" s="205"/>
      <c r="D38" s="206"/>
      <c r="E38" s="201" t="s">
        <v>180</v>
      </c>
      <c r="F38" s="201"/>
      <c r="G38" s="201"/>
      <c r="H38" s="203" t="s">
        <v>180</v>
      </c>
      <c r="I38" s="203"/>
      <c r="J38" s="203"/>
      <c r="K38" s="283" t="s">
        <v>180</v>
      </c>
      <c r="L38" s="283"/>
      <c r="M38" s="283"/>
    </row>
    <row r="39" spans="2:13" ht="21">
      <c r="B39" s="239" t="s">
        <v>122</v>
      </c>
      <c r="C39" s="240"/>
      <c r="D39" s="241"/>
      <c r="E39" s="197" t="s">
        <v>180</v>
      </c>
      <c r="F39" s="197"/>
      <c r="G39" s="197"/>
      <c r="H39" s="207" t="s">
        <v>180</v>
      </c>
      <c r="I39" s="207"/>
      <c r="J39" s="207"/>
      <c r="K39" s="283" t="s">
        <v>180</v>
      </c>
      <c r="L39" s="283"/>
      <c r="M39" s="283"/>
    </row>
    <row r="40" spans="2:13" ht="21">
      <c r="B40" s="204" t="s">
        <v>77</v>
      </c>
      <c r="C40" s="205"/>
      <c r="D40" s="206"/>
      <c r="E40" s="201" t="s">
        <v>180</v>
      </c>
      <c r="F40" s="201"/>
      <c r="G40" s="201"/>
      <c r="H40" s="207" t="s">
        <v>180</v>
      </c>
      <c r="I40" s="207"/>
      <c r="J40" s="207"/>
      <c r="K40" s="283" t="s">
        <v>180</v>
      </c>
      <c r="L40" s="283"/>
      <c r="M40" s="283"/>
    </row>
    <row r="41" spans="2:13" ht="21">
      <c r="B41" s="204" t="s">
        <v>78</v>
      </c>
      <c r="C41" s="205"/>
      <c r="D41" s="206"/>
      <c r="E41" s="197" t="s">
        <v>180</v>
      </c>
      <c r="F41" s="197"/>
      <c r="G41" s="197"/>
      <c r="H41" s="207" t="s">
        <v>180</v>
      </c>
      <c r="I41" s="207"/>
      <c r="J41" s="207"/>
      <c r="K41" s="283" t="s">
        <v>180</v>
      </c>
      <c r="L41" s="283"/>
      <c r="M41" s="283"/>
    </row>
    <row r="42" spans="2:13" ht="21">
      <c r="B42" s="239" t="s">
        <v>123</v>
      </c>
      <c r="C42" s="240"/>
      <c r="D42" s="241"/>
      <c r="E42" s="201" t="s">
        <v>180</v>
      </c>
      <c r="F42" s="201"/>
      <c r="G42" s="201"/>
      <c r="H42" s="207" t="s">
        <v>180</v>
      </c>
      <c r="I42" s="207"/>
      <c r="J42" s="207"/>
      <c r="K42" s="283" t="s">
        <v>180</v>
      </c>
      <c r="L42" s="283"/>
      <c r="M42" s="283"/>
    </row>
    <row r="43" spans="2:13" ht="21">
      <c r="B43" s="204" t="s">
        <v>79</v>
      </c>
      <c r="C43" s="205"/>
      <c r="D43" s="206"/>
      <c r="E43" s="197" t="s">
        <v>180</v>
      </c>
      <c r="F43" s="197"/>
      <c r="G43" s="197"/>
      <c r="H43" s="207" t="s">
        <v>180</v>
      </c>
      <c r="I43" s="207"/>
      <c r="J43" s="207"/>
      <c r="K43" s="283" t="s">
        <v>180</v>
      </c>
      <c r="L43" s="283"/>
      <c r="M43" s="283"/>
    </row>
    <row r="44" spans="2:13" ht="21">
      <c r="B44" s="239" t="s">
        <v>124</v>
      </c>
      <c r="C44" s="240"/>
      <c r="D44" s="241"/>
      <c r="E44" s="201" t="s">
        <v>180</v>
      </c>
      <c r="F44" s="201"/>
      <c r="G44" s="201"/>
      <c r="H44" s="202">
        <v>60000</v>
      </c>
      <c r="I44" s="202"/>
      <c r="J44" s="202"/>
      <c r="K44" s="284">
        <v>60000</v>
      </c>
      <c r="L44" s="284"/>
      <c r="M44" s="284"/>
    </row>
    <row r="45" spans="2:13" ht="21">
      <c r="B45" s="204" t="s">
        <v>80</v>
      </c>
      <c r="C45" s="205"/>
      <c r="D45" s="206"/>
      <c r="E45" s="197" t="s">
        <v>180</v>
      </c>
      <c r="F45" s="197"/>
      <c r="G45" s="197"/>
      <c r="H45" s="190">
        <v>60000</v>
      </c>
      <c r="I45" s="190"/>
      <c r="J45" s="190"/>
      <c r="K45" s="285">
        <v>60000</v>
      </c>
      <c r="L45" s="285"/>
      <c r="M45" s="285"/>
    </row>
    <row r="46" spans="2:13" ht="23.25">
      <c r="B46" s="211" t="s">
        <v>127</v>
      </c>
      <c r="C46" s="212"/>
      <c r="D46" s="213"/>
      <c r="E46" s="201" t="s">
        <v>180</v>
      </c>
      <c r="F46" s="201"/>
      <c r="G46" s="201"/>
      <c r="H46" s="187">
        <v>150000</v>
      </c>
      <c r="I46" s="188"/>
      <c r="J46" s="189"/>
      <c r="K46" s="187">
        <v>150000</v>
      </c>
      <c r="L46" s="188"/>
      <c r="M46" s="189"/>
    </row>
    <row r="47" spans="2:13" ht="24.75" customHeight="1"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</row>
    <row r="49" spans="1:15" s="6" customFormat="1" ht="21">
      <c r="A49" s="158" t="s">
        <v>198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21">
        <v>16</v>
      </c>
      <c r="O49" s="21"/>
    </row>
    <row r="50" spans="2:13" ht="24.75" customHeight="1">
      <c r="B50" s="157" t="s">
        <v>132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</row>
    <row r="51" spans="2:13" ht="24.75" customHeight="1">
      <c r="B51" s="157" t="s">
        <v>93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2:13" ht="24.75" customHeight="1">
      <c r="B52" s="157" t="s">
        <v>178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2:13" ht="24.75" customHeight="1">
      <c r="B53" s="71" t="s">
        <v>231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 ht="21">
      <c r="B54" s="236" t="s">
        <v>133</v>
      </c>
      <c r="C54" s="237"/>
      <c r="D54" s="238"/>
      <c r="E54" s="225" t="s">
        <v>138</v>
      </c>
      <c r="F54" s="226"/>
      <c r="G54" s="227"/>
      <c r="H54" s="225" t="s">
        <v>233</v>
      </c>
      <c r="I54" s="226"/>
      <c r="J54" s="227"/>
      <c r="K54" s="225" t="s">
        <v>127</v>
      </c>
      <c r="L54" s="226"/>
      <c r="M54" s="227"/>
    </row>
    <row r="55" spans="2:13" ht="21">
      <c r="B55" s="230" t="s">
        <v>125</v>
      </c>
      <c r="C55" s="231"/>
      <c r="D55" s="232"/>
      <c r="E55" s="233" t="s">
        <v>232</v>
      </c>
      <c r="F55" s="234"/>
      <c r="G55" s="235"/>
      <c r="H55" s="233" t="s">
        <v>234</v>
      </c>
      <c r="I55" s="234"/>
      <c r="J55" s="235"/>
      <c r="K55" s="233"/>
      <c r="L55" s="234"/>
      <c r="M55" s="235"/>
    </row>
    <row r="56" spans="2:13" ht="21">
      <c r="B56" s="239" t="s">
        <v>136</v>
      </c>
      <c r="C56" s="240"/>
      <c r="D56" s="241"/>
      <c r="E56" s="201" t="s">
        <v>180</v>
      </c>
      <c r="F56" s="201"/>
      <c r="G56" s="201"/>
      <c r="H56" s="201" t="s">
        <v>180</v>
      </c>
      <c r="I56" s="201"/>
      <c r="J56" s="201"/>
      <c r="K56" s="287" t="s">
        <v>180</v>
      </c>
      <c r="L56" s="287"/>
      <c r="M56" s="287"/>
    </row>
    <row r="57" spans="2:13" ht="21">
      <c r="B57" s="204" t="s">
        <v>72</v>
      </c>
      <c r="C57" s="205"/>
      <c r="D57" s="206"/>
      <c r="E57" s="197" t="s">
        <v>180</v>
      </c>
      <c r="F57" s="197"/>
      <c r="G57" s="197"/>
      <c r="H57" s="197" t="s">
        <v>180</v>
      </c>
      <c r="I57" s="197"/>
      <c r="J57" s="197"/>
      <c r="K57" s="286" t="s">
        <v>180</v>
      </c>
      <c r="L57" s="286"/>
      <c r="M57" s="286"/>
    </row>
    <row r="58" spans="2:13" ht="21">
      <c r="B58" s="239" t="s">
        <v>121</v>
      </c>
      <c r="C58" s="240"/>
      <c r="D58" s="241"/>
      <c r="E58" s="201" t="s">
        <v>180</v>
      </c>
      <c r="F58" s="201"/>
      <c r="G58" s="201"/>
      <c r="H58" s="207" t="s">
        <v>180</v>
      </c>
      <c r="I58" s="207"/>
      <c r="J58" s="207"/>
      <c r="K58" s="289" t="s">
        <v>180</v>
      </c>
      <c r="L58" s="289"/>
      <c r="M58" s="289"/>
    </row>
    <row r="59" spans="2:13" ht="21">
      <c r="B59" s="204" t="s">
        <v>73</v>
      </c>
      <c r="C59" s="205"/>
      <c r="D59" s="206"/>
      <c r="E59" s="197" t="s">
        <v>180</v>
      </c>
      <c r="F59" s="197"/>
      <c r="G59" s="197"/>
      <c r="H59" s="203" t="s">
        <v>180</v>
      </c>
      <c r="I59" s="203"/>
      <c r="J59" s="203"/>
      <c r="K59" s="283" t="s">
        <v>180</v>
      </c>
      <c r="L59" s="283"/>
      <c r="M59" s="283"/>
    </row>
    <row r="60" spans="2:13" ht="21">
      <c r="B60" s="204" t="s">
        <v>74</v>
      </c>
      <c r="C60" s="205"/>
      <c r="D60" s="206"/>
      <c r="E60" s="201" t="s">
        <v>180</v>
      </c>
      <c r="F60" s="201"/>
      <c r="G60" s="201"/>
      <c r="H60" s="203" t="s">
        <v>180</v>
      </c>
      <c r="I60" s="203"/>
      <c r="J60" s="203"/>
      <c r="K60" s="283" t="s">
        <v>180</v>
      </c>
      <c r="L60" s="283"/>
      <c r="M60" s="283"/>
    </row>
    <row r="61" spans="2:13" ht="21">
      <c r="B61" s="204" t="s">
        <v>75</v>
      </c>
      <c r="C61" s="205"/>
      <c r="D61" s="206"/>
      <c r="E61" s="197" t="s">
        <v>180</v>
      </c>
      <c r="F61" s="197"/>
      <c r="G61" s="197"/>
      <c r="H61" s="203" t="s">
        <v>180</v>
      </c>
      <c r="I61" s="203"/>
      <c r="J61" s="203"/>
      <c r="K61" s="283" t="s">
        <v>180</v>
      </c>
      <c r="L61" s="283"/>
      <c r="M61" s="283"/>
    </row>
    <row r="62" spans="2:13" ht="21">
      <c r="B62" s="204" t="s">
        <v>76</v>
      </c>
      <c r="C62" s="205"/>
      <c r="D62" s="206"/>
      <c r="E62" s="201" t="s">
        <v>180</v>
      </c>
      <c r="F62" s="201"/>
      <c r="G62" s="201"/>
      <c r="H62" s="203" t="s">
        <v>180</v>
      </c>
      <c r="I62" s="203"/>
      <c r="J62" s="203"/>
      <c r="K62" s="283" t="s">
        <v>180</v>
      </c>
      <c r="L62" s="283"/>
      <c r="M62" s="283"/>
    </row>
    <row r="63" spans="2:13" ht="21">
      <c r="B63" s="239" t="s">
        <v>122</v>
      </c>
      <c r="C63" s="240"/>
      <c r="D63" s="241"/>
      <c r="E63" s="197" t="s">
        <v>180</v>
      </c>
      <c r="F63" s="197"/>
      <c r="G63" s="197"/>
      <c r="H63" s="202">
        <f>SUM(H64:J65)</f>
        <v>3774000</v>
      </c>
      <c r="I63" s="202"/>
      <c r="J63" s="202"/>
      <c r="K63" s="284">
        <f>SUM(K64:M65)</f>
        <v>3774000</v>
      </c>
      <c r="L63" s="284"/>
      <c r="M63" s="284"/>
    </row>
    <row r="64" spans="2:13" ht="21">
      <c r="B64" s="204" t="s">
        <v>77</v>
      </c>
      <c r="C64" s="205"/>
      <c r="D64" s="206"/>
      <c r="E64" s="201" t="s">
        <v>180</v>
      </c>
      <c r="F64" s="201"/>
      <c r="G64" s="201"/>
      <c r="H64" s="207" t="s">
        <v>180</v>
      </c>
      <c r="I64" s="207"/>
      <c r="J64" s="207"/>
      <c r="K64" s="283" t="s">
        <v>180</v>
      </c>
      <c r="L64" s="283"/>
      <c r="M64" s="283"/>
    </row>
    <row r="65" spans="2:13" ht="21">
      <c r="B65" s="204" t="s">
        <v>78</v>
      </c>
      <c r="C65" s="205"/>
      <c r="D65" s="206"/>
      <c r="E65" s="197" t="s">
        <v>180</v>
      </c>
      <c r="F65" s="197"/>
      <c r="G65" s="197"/>
      <c r="H65" s="190">
        <v>3774000</v>
      </c>
      <c r="I65" s="190"/>
      <c r="J65" s="190"/>
      <c r="K65" s="285">
        <v>3774000</v>
      </c>
      <c r="L65" s="285"/>
      <c r="M65" s="285"/>
    </row>
    <row r="66" spans="2:13" ht="21">
      <c r="B66" s="239" t="s">
        <v>123</v>
      </c>
      <c r="C66" s="240"/>
      <c r="D66" s="241"/>
      <c r="E66" s="201" t="s">
        <v>180</v>
      </c>
      <c r="F66" s="201"/>
      <c r="G66" s="201"/>
      <c r="H66" s="207" t="s">
        <v>180</v>
      </c>
      <c r="I66" s="207"/>
      <c r="J66" s="207"/>
      <c r="K66" s="283" t="s">
        <v>180</v>
      </c>
      <c r="L66" s="283"/>
      <c r="M66" s="283"/>
    </row>
    <row r="67" spans="2:13" ht="21">
      <c r="B67" s="204" t="s">
        <v>79</v>
      </c>
      <c r="C67" s="205"/>
      <c r="D67" s="206"/>
      <c r="E67" s="197" t="s">
        <v>180</v>
      </c>
      <c r="F67" s="197"/>
      <c r="G67" s="197"/>
      <c r="H67" s="207" t="s">
        <v>180</v>
      </c>
      <c r="I67" s="207"/>
      <c r="J67" s="207"/>
      <c r="K67" s="283" t="s">
        <v>180</v>
      </c>
      <c r="L67" s="283"/>
      <c r="M67" s="283"/>
    </row>
    <row r="68" spans="2:13" ht="21">
      <c r="B68" s="239" t="s">
        <v>124</v>
      </c>
      <c r="C68" s="240"/>
      <c r="D68" s="241"/>
      <c r="E68" s="201" t="s">
        <v>180</v>
      </c>
      <c r="F68" s="201"/>
      <c r="G68" s="201"/>
      <c r="H68" s="207" t="s">
        <v>180</v>
      </c>
      <c r="I68" s="207"/>
      <c r="J68" s="207"/>
      <c r="K68" s="289" t="s">
        <v>180</v>
      </c>
      <c r="L68" s="289"/>
      <c r="M68" s="289"/>
    </row>
    <row r="69" spans="2:13" ht="21">
      <c r="B69" s="204" t="s">
        <v>80</v>
      </c>
      <c r="C69" s="205"/>
      <c r="D69" s="206"/>
      <c r="E69" s="197" t="s">
        <v>180</v>
      </c>
      <c r="F69" s="197"/>
      <c r="G69" s="197"/>
      <c r="H69" s="203" t="s">
        <v>180</v>
      </c>
      <c r="I69" s="203"/>
      <c r="J69" s="203"/>
      <c r="K69" s="283" t="s">
        <v>180</v>
      </c>
      <c r="L69" s="283"/>
      <c r="M69" s="283"/>
    </row>
    <row r="70" spans="2:13" ht="23.25">
      <c r="B70" s="211" t="s">
        <v>127</v>
      </c>
      <c r="C70" s="212"/>
      <c r="D70" s="213"/>
      <c r="E70" s="201" t="s">
        <v>180</v>
      </c>
      <c r="F70" s="201"/>
      <c r="G70" s="201"/>
      <c r="H70" s="187">
        <f>H63</f>
        <v>3774000</v>
      </c>
      <c r="I70" s="188"/>
      <c r="J70" s="189"/>
      <c r="K70" s="187">
        <f>K63</f>
        <v>3774000</v>
      </c>
      <c r="L70" s="188"/>
      <c r="M70" s="189"/>
    </row>
    <row r="71" spans="2:13" ht="24.75" customHeight="1"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</row>
  </sheetData>
  <sheetProtection/>
  <mergeCells count="221">
    <mergeCell ref="B71:M71"/>
    <mergeCell ref="B69:D69"/>
    <mergeCell ref="E69:G69"/>
    <mergeCell ref="H69:J69"/>
    <mergeCell ref="K69:M69"/>
    <mergeCell ref="B70:D70"/>
    <mergeCell ref="E70:G70"/>
    <mergeCell ref="H70:J70"/>
    <mergeCell ref="K70:M70"/>
    <mergeCell ref="B67:D67"/>
    <mergeCell ref="E67:G67"/>
    <mergeCell ref="H67:J67"/>
    <mergeCell ref="K67:M67"/>
    <mergeCell ref="B68:D68"/>
    <mergeCell ref="E68:G68"/>
    <mergeCell ref="H68:J68"/>
    <mergeCell ref="K68:M68"/>
    <mergeCell ref="B65:D65"/>
    <mergeCell ref="E65:G65"/>
    <mergeCell ref="H65:J65"/>
    <mergeCell ref="K65:M65"/>
    <mergeCell ref="B66:D66"/>
    <mergeCell ref="E66:G66"/>
    <mergeCell ref="H66:J66"/>
    <mergeCell ref="K66:M66"/>
    <mergeCell ref="B63:D63"/>
    <mergeCell ref="E63:G63"/>
    <mergeCell ref="H63:J63"/>
    <mergeCell ref="K63:M63"/>
    <mergeCell ref="B64:D64"/>
    <mergeCell ref="E64:G64"/>
    <mergeCell ref="H64:J64"/>
    <mergeCell ref="K64:M64"/>
    <mergeCell ref="B61:D61"/>
    <mergeCell ref="E61:G61"/>
    <mergeCell ref="H61:J61"/>
    <mergeCell ref="K61:M61"/>
    <mergeCell ref="B62:D62"/>
    <mergeCell ref="E62:G62"/>
    <mergeCell ref="H62:J62"/>
    <mergeCell ref="K62:M62"/>
    <mergeCell ref="B59:D59"/>
    <mergeCell ref="E59:G59"/>
    <mergeCell ref="H59:J59"/>
    <mergeCell ref="K59:M59"/>
    <mergeCell ref="B60:D60"/>
    <mergeCell ref="E60:G60"/>
    <mergeCell ref="H60:J60"/>
    <mergeCell ref="K60:M60"/>
    <mergeCell ref="B57:D57"/>
    <mergeCell ref="E57:G57"/>
    <mergeCell ref="H57:J57"/>
    <mergeCell ref="K57:M57"/>
    <mergeCell ref="B58:D58"/>
    <mergeCell ref="E58:G58"/>
    <mergeCell ref="H58:J58"/>
    <mergeCell ref="K58:M58"/>
    <mergeCell ref="B55:D55"/>
    <mergeCell ref="E55:G55"/>
    <mergeCell ref="H55:J55"/>
    <mergeCell ref="K55:M55"/>
    <mergeCell ref="B56:D56"/>
    <mergeCell ref="E56:G56"/>
    <mergeCell ref="H56:J56"/>
    <mergeCell ref="K56:M56"/>
    <mergeCell ref="A49:M49"/>
    <mergeCell ref="B50:M50"/>
    <mergeCell ref="B51:M51"/>
    <mergeCell ref="B52:M52"/>
    <mergeCell ref="B53:M53"/>
    <mergeCell ref="B54:D54"/>
    <mergeCell ref="E54:G54"/>
    <mergeCell ref="H54:J54"/>
    <mergeCell ref="K54:M54"/>
    <mergeCell ref="H8:J8"/>
    <mergeCell ref="K33:M33"/>
    <mergeCell ref="B2:M2"/>
    <mergeCell ref="B3:M3"/>
    <mergeCell ref="B4:M4"/>
    <mergeCell ref="B26:M26"/>
    <mergeCell ref="E6:G6"/>
    <mergeCell ref="H6:J6"/>
    <mergeCell ref="K6:M6"/>
    <mergeCell ref="K7:M7"/>
    <mergeCell ref="E8:G8"/>
    <mergeCell ref="H16:J16"/>
    <mergeCell ref="B47:M47"/>
    <mergeCell ref="K15:M15"/>
    <mergeCell ref="K17:M17"/>
    <mergeCell ref="E30:G30"/>
    <mergeCell ref="H30:J30"/>
    <mergeCell ref="B27:M27"/>
    <mergeCell ref="B28:M28"/>
    <mergeCell ref="H15:J15"/>
    <mergeCell ref="K32:M32"/>
    <mergeCell ref="K14:M14"/>
    <mergeCell ref="K8:M8"/>
    <mergeCell ref="E7:G7"/>
    <mergeCell ref="K16:M16"/>
    <mergeCell ref="K12:M12"/>
    <mergeCell ref="H14:J14"/>
    <mergeCell ref="E15:G15"/>
    <mergeCell ref="K13:M13"/>
    <mergeCell ref="H13:J13"/>
    <mergeCell ref="E16:G16"/>
    <mergeCell ref="E10:G10"/>
    <mergeCell ref="K10:M10"/>
    <mergeCell ref="K9:M9"/>
    <mergeCell ref="K11:M11"/>
    <mergeCell ref="K30:M30"/>
    <mergeCell ref="K20:M20"/>
    <mergeCell ref="K21:M21"/>
    <mergeCell ref="K22:M22"/>
    <mergeCell ref="K19:M19"/>
    <mergeCell ref="K18:M18"/>
    <mergeCell ref="B22:D22"/>
    <mergeCell ref="B17:D17"/>
    <mergeCell ref="B19:D19"/>
    <mergeCell ref="B21:D21"/>
    <mergeCell ref="E9:G9"/>
    <mergeCell ref="E14:G14"/>
    <mergeCell ref="B12:D12"/>
    <mergeCell ref="B18:D18"/>
    <mergeCell ref="B13:D13"/>
    <mergeCell ref="B16:D16"/>
    <mergeCell ref="K34:M34"/>
    <mergeCell ref="K35:M35"/>
    <mergeCell ref="E17:G17"/>
    <mergeCell ref="H17:J17"/>
    <mergeCell ref="E18:G18"/>
    <mergeCell ref="H18:J18"/>
    <mergeCell ref="K31:M31"/>
    <mergeCell ref="E32:G32"/>
    <mergeCell ref="H32:J32"/>
    <mergeCell ref="E35:G35"/>
    <mergeCell ref="H19:J19"/>
    <mergeCell ref="E19:G19"/>
    <mergeCell ref="H20:J20"/>
    <mergeCell ref="H39:J39"/>
    <mergeCell ref="K39:M39"/>
    <mergeCell ref="K37:M37"/>
    <mergeCell ref="K36:M36"/>
    <mergeCell ref="H38:J38"/>
    <mergeCell ref="H37:J37"/>
    <mergeCell ref="K38:M38"/>
    <mergeCell ref="B34:D34"/>
    <mergeCell ref="E34:G34"/>
    <mergeCell ref="H34:J34"/>
    <mergeCell ref="B20:D20"/>
    <mergeCell ref="E21:G21"/>
    <mergeCell ref="E20:G20"/>
    <mergeCell ref="E31:G31"/>
    <mergeCell ref="H31:J31"/>
    <mergeCell ref="B33:D33"/>
    <mergeCell ref="E33:G33"/>
    <mergeCell ref="H7:J7"/>
    <mergeCell ref="B10:D10"/>
    <mergeCell ref="E12:G12"/>
    <mergeCell ref="H12:J12"/>
    <mergeCell ref="B7:D7"/>
    <mergeCell ref="B8:D8"/>
    <mergeCell ref="H11:J11"/>
    <mergeCell ref="B11:D11"/>
    <mergeCell ref="H10:J10"/>
    <mergeCell ref="H9:J9"/>
    <mergeCell ref="B6:D6"/>
    <mergeCell ref="E36:G36"/>
    <mergeCell ref="E11:G11"/>
    <mergeCell ref="B14:D14"/>
    <mergeCell ref="B36:D36"/>
    <mergeCell ref="B15:D15"/>
    <mergeCell ref="B35:D35"/>
    <mergeCell ref="B9:D9"/>
    <mergeCell ref="B32:D32"/>
    <mergeCell ref="B31:D31"/>
    <mergeCell ref="E13:G13"/>
    <mergeCell ref="H46:J46"/>
    <mergeCell ref="E44:G44"/>
    <mergeCell ref="H44:J44"/>
    <mergeCell ref="E22:G22"/>
    <mergeCell ref="H22:J22"/>
    <mergeCell ref="E41:G41"/>
    <mergeCell ref="H33:J33"/>
    <mergeCell ref="H21:J21"/>
    <mergeCell ref="H36:J36"/>
    <mergeCell ref="K45:M45"/>
    <mergeCell ref="B46:D46"/>
    <mergeCell ref="E46:G46"/>
    <mergeCell ref="E45:G45"/>
    <mergeCell ref="K41:M41"/>
    <mergeCell ref="H40:J40"/>
    <mergeCell ref="H42:J42"/>
    <mergeCell ref="H43:J43"/>
    <mergeCell ref="B42:D42"/>
    <mergeCell ref="K46:M46"/>
    <mergeCell ref="K43:M43"/>
    <mergeCell ref="B44:D44"/>
    <mergeCell ref="K44:M44"/>
    <mergeCell ref="B45:D45"/>
    <mergeCell ref="K42:M42"/>
    <mergeCell ref="H45:J45"/>
    <mergeCell ref="K40:M40"/>
    <mergeCell ref="A1:M1"/>
    <mergeCell ref="A25:M25"/>
    <mergeCell ref="B5:M5"/>
    <mergeCell ref="B29:M29"/>
    <mergeCell ref="B30:D30"/>
    <mergeCell ref="H35:J35"/>
    <mergeCell ref="E39:G39"/>
    <mergeCell ref="B39:D39"/>
    <mergeCell ref="E40:G40"/>
    <mergeCell ref="B37:D37"/>
    <mergeCell ref="E37:G37"/>
    <mergeCell ref="B38:D38"/>
    <mergeCell ref="E38:G38"/>
    <mergeCell ref="E43:G43"/>
    <mergeCell ref="H41:J41"/>
    <mergeCell ref="B41:D41"/>
    <mergeCell ref="B40:D40"/>
    <mergeCell ref="E42:G42"/>
    <mergeCell ref="B43:D43"/>
  </mergeCells>
  <printOptions/>
  <pageMargins left="0.7086614173228347" right="0.4330708661417323" top="0.7874015748031497" bottom="0.2362204724409449" header="0.5118110236220472" footer="0.1574803149606299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N23" sqref="N23:O23"/>
    </sheetView>
  </sheetViews>
  <sheetFormatPr defaultColWidth="9.140625" defaultRowHeight="12.75"/>
  <cols>
    <col min="1" max="16384" width="9.140625" style="1" customWidth="1"/>
  </cols>
  <sheetData>
    <row r="1" spans="1:15" s="6" customFormat="1" ht="21">
      <c r="A1" s="158" t="s">
        <v>198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1">
        <v>13</v>
      </c>
    </row>
    <row r="2" spans="1:15" ht="24.75" customHeight="1">
      <c r="A2" s="157" t="s">
        <v>132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24.75" customHeight="1">
      <c r="A3" s="157" t="s">
        <v>93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24.75" customHeight="1">
      <c r="A4" s="157" t="s">
        <v>178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24.75" customHeight="1">
      <c r="A5" s="71" t="s">
        <v>84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1">
      <c r="A6" s="236" t="s">
        <v>133</v>
      </c>
      <c r="B6" s="237"/>
      <c r="C6" s="238"/>
      <c r="D6" s="259" t="s">
        <v>138</v>
      </c>
      <c r="E6" s="260"/>
      <c r="F6" s="225" t="s">
        <v>156</v>
      </c>
      <c r="G6" s="227"/>
      <c r="H6" s="225" t="s">
        <v>157</v>
      </c>
      <c r="I6" s="227"/>
      <c r="J6" s="257" t="s">
        <v>158</v>
      </c>
      <c r="K6" s="258"/>
      <c r="L6" s="225" t="s">
        <v>160</v>
      </c>
      <c r="M6" s="227"/>
      <c r="N6" s="225" t="s">
        <v>127</v>
      </c>
      <c r="O6" s="227"/>
    </row>
    <row r="7" spans="1:15" ht="21">
      <c r="A7" s="230" t="s">
        <v>125</v>
      </c>
      <c r="B7" s="231"/>
      <c r="C7" s="232"/>
      <c r="D7" s="261" t="s">
        <v>155</v>
      </c>
      <c r="E7" s="262"/>
      <c r="F7" s="233"/>
      <c r="G7" s="235"/>
      <c r="H7" s="233"/>
      <c r="I7" s="235"/>
      <c r="J7" s="269" t="s">
        <v>159</v>
      </c>
      <c r="K7" s="270"/>
      <c r="L7" s="233"/>
      <c r="M7" s="235"/>
      <c r="N7" s="233"/>
      <c r="O7" s="235"/>
    </row>
    <row r="8" spans="1:15" ht="21">
      <c r="A8" s="164" t="s">
        <v>136</v>
      </c>
      <c r="B8" s="164"/>
      <c r="C8" s="164"/>
      <c r="D8" s="242">
        <f>SUM(D9)</f>
        <v>1115200</v>
      </c>
      <c r="E8" s="242"/>
      <c r="F8" s="224" t="s">
        <v>180</v>
      </c>
      <c r="G8" s="224"/>
      <c r="H8" s="224" t="s">
        <v>180</v>
      </c>
      <c r="I8" s="224"/>
      <c r="J8" s="242">
        <f>SUM(J9)</f>
        <v>393900</v>
      </c>
      <c r="K8" s="242"/>
      <c r="L8" s="224" t="s">
        <v>180</v>
      </c>
      <c r="M8" s="224"/>
      <c r="N8" s="243">
        <f aca="true" t="shared" si="0" ref="N8:N15">SUM(D8:M8)</f>
        <v>1509100</v>
      </c>
      <c r="O8" s="243"/>
    </row>
    <row r="9" spans="1:15" ht="21">
      <c r="A9" s="204" t="s">
        <v>72</v>
      </c>
      <c r="B9" s="205"/>
      <c r="C9" s="206"/>
      <c r="D9" s="252">
        <v>1115200</v>
      </c>
      <c r="E9" s="252"/>
      <c r="F9" s="223" t="s">
        <v>180</v>
      </c>
      <c r="G9" s="223"/>
      <c r="H9" s="223" t="s">
        <v>180</v>
      </c>
      <c r="I9" s="223"/>
      <c r="J9" s="252">
        <v>393900</v>
      </c>
      <c r="K9" s="252"/>
      <c r="L9" s="223" t="s">
        <v>180</v>
      </c>
      <c r="M9" s="223"/>
      <c r="N9" s="246">
        <f t="shared" si="0"/>
        <v>1509100</v>
      </c>
      <c r="O9" s="246"/>
    </row>
    <row r="10" spans="1:15" ht="21">
      <c r="A10" s="164" t="s">
        <v>121</v>
      </c>
      <c r="B10" s="164"/>
      <c r="C10" s="164"/>
      <c r="D10" s="242">
        <f>SUM(D11:E14)</f>
        <v>530000</v>
      </c>
      <c r="E10" s="242"/>
      <c r="F10" s="224" t="s">
        <v>180</v>
      </c>
      <c r="G10" s="224"/>
      <c r="H10" s="224" t="s">
        <v>180</v>
      </c>
      <c r="I10" s="224"/>
      <c r="J10" s="242">
        <f>SUM(J11:K14)</f>
        <v>394000</v>
      </c>
      <c r="K10" s="242"/>
      <c r="L10" s="224" t="s">
        <v>180</v>
      </c>
      <c r="M10" s="224"/>
      <c r="N10" s="243">
        <f t="shared" si="0"/>
        <v>924000</v>
      </c>
      <c r="O10" s="243"/>
    </row>
    <row r="11" spans="1:15" ht="21">
      <c r="A11" s="204" t="s">
        <v>73</v>
      </c>
      <c r="B11" s="205"/>
      <c r="C11" s="206"/>
      <c r="D11" s="252">
        <v>67000</v>
      </c>
      <c r="E11" s="252"/>
      <c r="F11" s="223" t="s">
        <v>180</v>
      </c>
      <c r="G11" s="223"/>
      <c r="H11" s="224" t="s">
        <v>180</v>
      </c>
      <c r="I11" s="224"/>
      <c r="J11" s="252">
        <v>14000</v>
      </c>
      <c r="K11" s="252"/>
      <c r="L11" s="224" t="s">
        <v>180</v>
      </c>
      <c r="M11" s="224"/>
      <c r="N11" s="246">
        <f t="shared" si="0"/>
        <v>81000</v>
      </c>
      <c r="O11" s="246"/>
    </row>
    <row r="12" spans="1:15" ht="21">
      <c r="A12" s="204" t="s">
        <v>74</v>
      </c>
      <c r="B12" s="205"/>
      <c r="C12" s="206"/>
      <c r="D12" s="252">
        <v>343000</v>
      </c>
      <c r="E12" s="252"/>
      <c r="F12" s="223" t="s">
        <v>180</v>
      </c>
      <c r="G12" s="223"/>
      <c r="H12" s="224" t="s">
        <v>180</v>
      </c>
      <c r="I12" s="224"/>
      <c r="J12" s="252">
        <v>380000</v>
      </c>
      <c r="K12" s="252"/>
      <c r="L12" s="224" t="s">
        <v>180</v>
      </c>
      <c r="M12" s="224"/>
      <c r="N12" s="246">
        <f t="shared" si="0"/>
        <v>723000</v>
      </c>
      <c r="O12" s="246"/>
    </row>
    <row r="13" spans="1:15" ht="21">
      <c r="A13" s="204" t="s">
        <v>75</v>
      </c>
      <c r="B13" s="205"/>
      <c r="C13" s="206"/>
      <c r="D13" s="252">
        <v>120000</v>
      </c>
      <c r="E13" s="252"/>
      <c r="F13" s="223" t="s">
        <v>180</v>
      </c>
      <c r="G13" s="223"/>
      <c r="H13" s="224" t="s">
        <v>180</v>
      </c>
      <c r="I13" s="224"/>
      <c r="J13" s="222" t="s">
        <v>180</v>
      </c>
      <c r="K13" s="222"/>
      <c r="L13" s="224" t="s">
        <v>180</v>
      </c>
      <c r="M13" s="224"/>
      <c r="N13" s="246">
        <f t="shared" si="0"/>
        <v>120000</v>
      </c>
      <c r="O13" s="246"/>
    </row>
    <row r="14" spans="1:15" ht="21">
      <c r="A14" s="204" t="s">
        <v>76</v>
      </c>
      <c r="B14" s="205"/>
      <c r="C14" s="206"/>
      <c r="D14" s="222" t="s">
        <v>180</v>
      </c>
      <c r="E14" s="222"/>
      <c r="F14" s="223" t="s">
        <v>180</v>
      </c>
      <c r="G14" s="223"/>
      <c r="H14" s="224" t="s">
        <v>180</v>
      </c>
      <c r="I14" s="224"/>
      <c r="J14" s="222" t="s">
        <v>180</v>
      </c>
      <c r="K14" s="222"/>
      <c r="L14" s="224" t="s">
        <v>180</v>
      </c>
      <c r="M14" s="224"/>
      <c r="N14" s="293" t="s">
        <v>180</v>
      </c>
      <c r="O14" s="294"/>
    </row>
    <row r="15" spans="1:15" ht="21">
      <c r="A15" s="164" t="s">
        <v>122</v>
      </c>
      <c r="B15" s="164"/>
      <c r="C15" s="164"/>
      <c r="D15" s="242">
        <v>10000</v>
      </c>
      <c r="E15" s="242"/>
      <c r="F15" s="221" t="s">
        <v>180</v>
      </c>
      <c r="G15" s="221"/>
      <c r="H15" s="224" t="s">
        <v>180</v>
      </c>
      <c r="I15" s="224"/>
      <c r="J15" s="221" t="s">
        <v>180</v>
      </c>
      <c r="K15" s="221"/>
      <c r="L15" s="224" t="s">
        <v>180</v>
      </c>
      <c r="M15" s="224"/>
      <c r="N15" s="243">
        <f t="shared" si="0"/>
        <v>10000</v>
      </c>
      <c r="O15" s="243"/>
    </row>
    <row r="16" spans="1:15" ht="21">
      <c r="A16" s="204" t="s">
        <v>77</v>
      </c>
      <c r="B16" s="205"/>
      <c r="C16" s="206"/>
      <c r="D16" s="252">
        <v>10000</v>
      </c>
      <c r="E16" s="252"/>
      <c r="F16" s="218" t="s">
        <v>180</v>
      </c>
      <c r="G16" s="220"/>
      <c r="H16" s="224" t="s">
        <v>180</v>
      </c>
      <c r="I16" s="224"/>
      <c r="J16" s="222" t="s">
        <v>180</v>
      </c>
      <c r="K16" s="222"/>
      <c r="L16" s="224" t="s">
        <v>180</v>
      </c>
      <c r="M16" s="224"/>
      <c r="N16" s="265">
        <v>10000</v>
      </c>
      <c r="O16" s="266"/>
    </row>
    <row r="17" spans="1:15" ht="21">
      <c r="A17" s="204" t="s">
        <v>78</v>
      </c>
      <c r="B17" s="205"/>
      <c r="C17" s="206"/>
      <c r="D17" s="222" t="s">
        <v>180</v>
      </c>
      <c r="E17" s="222"/>
      <c r="F17" s="222" t="s">
        <v>180</v>
      </c>
      <c r="G17" s="222"/>
      <c r="H17" s="224" t="s">
        <v>180</v>
      </c>
      <c r="I17" s="224"/>
      <c r="J17" s="222" t="s">
        <v>180</v>
      </c>
      <c r="K17" s="222"/>
      <c r="L17" s="224" t="s">
        <v>180</v>
      </c>
      <c r="M17" s="224"/>
      <c r="N17" s="214" t="s">
        <v>180</v>
      </c>
      <c r="O17" s="216"/>
    </row>
    <row r="18" spans="1:15" ht="21">
      <c r="A18" s="239" t="s">
        <v>123</v>
      </c>
      <c r="B18" s="240"/>
      <c r="C18" s="241"/>
      <c r="D18" s="221" t="s">
        <v>180</v>
      </c>
      <c r="E18" s="221"/>
      <c r="F18" s="221" t="s">
        <v>180</v>
      </c>
      <c r="G18" s="221"/>
      <c r="H18" s="224" t="s">
        <v>180</v>
      </c>
      <c r="I18" s="224"/>
      <c r="J18" s="221" t="s">
        <v>180</v>
      </c>
      <c r="K18" s="221"/>
      <c r="L18" s="224" t="s">
        <v>180</v>
      </c>
      <c r="M18" s="224"/>
      <c r="N18" s="290" t="s">
        <v>180</v>
      </c>
      <c r="O18" s="290"/>
    </row>
    <row r="19" spans="1:15" ht="21">
      <c r="A19" s="204" t="s">
        <v>79</v>
      </c>
      <c r="B19" s="205"/>
      <c r="C19" s="206"/>
      <c r="D19" s="222" t="s">
        <v>180</v>
      </c>
      <c r="E19" s="222"/>
      <c r="F19" s="222" t="s">
        <v>180</v>
      </c>
      <c r="G19" s="222"/>
      <c r="H19" s="224" t="s">
        <v>180</v>
      </c>
      <c r="I19" s="224"/>
      <c r="J19" s="218" t="s">
        <v>180</v>
      </c>
      <c r="K19" s="220"/>
      <c r="L19" s="224" t="s">
        <v>180</v>
      </c>
      <c r="M19" s="224"/>
      <c r="N19" s="290" t="s">
        <v>180</v>
      </c>
      <c r="O19" s="290"/>
    </row>
    <row r="20" spans="1:15" ht="21">
      <c r="A20" s="164" t="s">
        <v>124</v>
      </c>
      <c r="B20" s="164"/>
      <c r="C20" s="164"/>
      <c r="D20" s="221" t="s">
        <v>180</v>
      </c>
      <c r="E20" s="221"/>
      <c r="F20" s="221" t="s">
        <v>180</v>
      </c>
      <c r="G20" s="221"/>
      <c r="H20" s="224" t="s">
        <v>180</v>
      </c>
      <c r="I20" s="224"/>
      <c r="J20" s="221" t="s">
        <v>180</v>
      </c>
      <c r="K20" s="221"/>
      <c r="L20" s="224" t="s">
        <v>180</v>
      </c>
      <c r="M20" s="224"/>
      <c r="N20" s="290" t="s">
        <v>180</v>
      </c>
      <c r="O20" s="290"/>
    </row>
    <row r="21" spans="1:15" ht="21">
      <c r="A21" s="204" t="s">
        <v>80</v>
      </c>
      <c r="B21" s="205"/>
      <c r="C21" s="206"/>
      <c r="D21" s="222" t="s">
        <v>180</v>
      </c>
      <c r="E21" s="222"/>
      <c r="F21" s="222" t="s">
        <v>180</v>
      </c>
      <c r="G21" s="222"/>
      <c r="H21" s="224" t="s">
        <v>180</v>
      </c>
      <c r="I21" s="224"/>
      <c r="J21" s="222" t="s">
        <v>180</v>
      </c>
      <c r="K21" s="222"/>
      <c r="L21" s="224" t="s">
        <v>180</v>
      </c>
      <c r="M21" s="224"/>
      <c r="N21" s="290" t="s">
        <v>180</v>
      </c>
      <c r="O21" s="290"/>
    </row>
    <row r="22" spans="1:15" ht="23.25">
      <c r="A22" s="211" t="s">
        <v>127</v>
      </c>
      <c r="B22" s="212"/>
      <c r="C22" s="213"/>
      <c r="D22" s="244">
        <f>D8+D10+D15</f>
        <v>1655200</v>
      </c>
      <c r="E22" s="244"/>
      <c r="F22" s="291" t="s">
        <v>180</v>
      </c>
      <c r="G22" s="292"/>
      <c r="H22" s="224" t="s">
        <v>180</v>
      </c>
      <c r="I22" s="224"/>
      <c r="J22" s="244">
        <f>J8+J10</f>
        <v>787900</v>
      </c>
      <c r="K22" s="244"/>
      <c r="L22" s="224" t="s">
        <v>180</v>
      </c>
      <c r="M22" s="224"/>
      <c r="N22" s="244">
        <f>N8+N10+N15</f>
        <v>2443100</v>
      </c>
      <c r="O22" s="244"/>
    </row>
    <row r="23" spans="1:15" ht="2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</sheetData>
  <sheetProtection/>
  <mergeCells count="131">
    <mergeCell ref="A5:O5"/>
    <mergeCell ref="J9:K9"/>
    <mergeCell ref="J12:K12"/>
    <mergeCell ref="H12:I12"/>
    <mergeCell ref="J14:K14"/>
    <mergeCell ref="N12:O12"/>
    <mergeCell ref="L10:M10"/>
    <mergeCell ref="N10:O10"/>
    <mergeCell ref="N9:O9"/>
    <mergeCell ref="N6:O6"/>
    <mergeCell ref="A2:O2"/>
    <mergeCell ref="A3:O3"/>
    <mergeCell ref="A4:O4"/>
    <mergeCell ref="N18:O18"/>
    <mergeCell ref="N16:O16"/>
    <mergeCell ref="L18:M18"/>
    <mergeCell ref="N13:O13"/>
    <mergeCell ref="N17:O17"/>
    <mergeCell ref="N15:O15"/>
    <mergeCell ref="F11:G11"/>
    <mergeCell ref="L15:M15"/>
    <mergeCell ref="N14:O14"/>
    <mergeCell ref="L16:M16"/>
    <mergeCell ref="L9:M9"/>
    <mergeCell ref="N23:O23"/>
    <mergeCell ref="N19:O19"/>
    <mergeCell ref="N11:O11"/>
    <mergeCell ref="L11:M11"/>
    <mergeCell ref="J20:K20"/>
    <mergeCell ref="L20:M20"/>
    <mergeCell ref="J21:K21"/>
    <mergeCell ref="L21:M21"/>
    <mergeCell ref="N22:O22"/>
    <mergeCell ref="L23:M23"/>
    <mergeCell ref="A23:C23"/>
    <mergeCell ref="D23:E23"/>
    <mergeCell ref="H23:I23"/>
    <mergeCell ref="J23:K23"/>
    <mergeCell ref="F23:G23"/>
    <mergeCell ref="J8:K8"/>
    <mergeCell ref="H11:I11"/>
    <mergeCell ref="J11:K11"/>
    <mergeCell ref="A22:C22"/>
    <mergeCell ref="A20:C20"/>
    <mergeCell ref="F8:G8"/>
    <mergeCell ref="N8:O8"/>
    <mergeCell ref="F6:G6"/>
    <mergeCell ref="L6:M6"/>
    <mergeCell ref="L8:M8"/>
    <mergeCell ref="N7:O7"/>
    <mergeCell ref="L7:M7"/>
    <mergeCell ref="F7:G7"/>
    <mergeCell ref="H8:I8"/>
    <mergeCell ref="A6:C6"/>
    <mergeCell ref="H6:I6"/>
    <mergeCell ref="L12:M12"/>
    <mergeCell ref="A11:C11"/>
    <mergeCell ref="A12:C12"/>
    <mergeCell ref="J6:K6"/>
    <mergeCell ref="A7:C7"/>
    <mergeCell ref="D7:E7"/>
    <mergeCell ref="J10:K10"/>
    <mergeCell ref="F10:G10"/>
    <mergeCell ref="A19:C19"/>
    <mergeCell ref="D19:E19"/>
    <mergeCell ref="F19:G19"/>
    <mergeCell ref="A21:C21"/>
    <mergeCell ref="J22:K22"/>
    <mergeCell ref="L22:M22"/>
    <mergeCell ref="D22:E22"/>
    <mergeCell ref="F22:G22"/>
    <mergeCell ref="H19:I19"/>
    <mergeCell ref="F20:G20"/>
    <mergeCell ref="F17:G17"/>
    <mergeCell ref="F21:G21"/>
    <mergeCell ref="H13:I13"/>
    <mergeCell ref="H15:I15"/>
    <mergeCell ref="H16:I16"/>
    <mergeCell ref="F18:G18"/>
    <mergeCell ref="F14:G14"/>
    <mergeCell ref="H17:I17"/>
    <mergeCell ref="H18:I18"/>
    <mergeCell ref="H21:I21"/>
    <mergeCell ref="A13:C13"/>
    <mergeCell ref="D14:E14"/>
    <mergeCell ref="A14:C14"/>
    <mergeCell ref="D18:E18"/>
    <mergeCell ref="D13:E13"/>
    <mergeCell ref="D17:E17"/>
    <mergeCell ref="A17:C17"/>
    <mergeCell ref="A18:C18"/>
    <mergeCell ref="A15:C15"/>
    <mergeCell ref="A16:C16"/>
    <mergeCell ref="H22:I22"/>
    <mergeCell ref="H20:I20"/>
    <mergeCell ref="D20:E20"/>
    <mergeCell ref="D21:E21"/>
    <mergeCell ref="H14:I14"/>
    <mergeCell ref="D9:E9"/>
    <mergeCell ref="F9:G9"/>
    <mergeCell ref="H9:I9"/>
    <mergeCell ref="D10:E10"/>
    <mergeCell ref="D12:E12"/>
    <mergeCell ref="F12:G12"/>
    <mergeCell ref="D11:E11"/>
    <mergeCell ref="H10:I10"/>
    <mergeCell ref="D15:E15"/>
    <mergeCell ref="F15:G15"/>
    <mergeCell ref="D16:E16"/>
    <mergeCell ref="F16:G16"/>
    <mergeCell ref="F13:G13"/>
    <mergeCell ref="J19:K19"/>
    <mergeCell ref="L19:M19"/>
    <mergeCell ref="J15:K15"/>
    <mergeCell ref="J13:K13"/>
    <mergeCell ref="L17:M17"/>
    <mergeCell ref="L13:M13"/>
    <mergeCell ref="L14:M14"/>
    <mergeCell ref="J18:K18"/>
    <mergeCell ref="J17:K17"/>
    <mergeCell ref="J16:K16"/>
    <mergeCell ref="D6:E6"/>
    <mergeCell ref="N21:O21"/>
    <mergeCell ref="N20:O20"/>
    <mergeCell ref="A1:N1"/>
    <mergeCell ref="A9:C9"/>
    <mergeCell ref="A10:C10"/>
    <mergeCell ref="H7:I7"/>
    <mergeCell ref="A8:C8"/>
    <mergeCell ref="D8:E8"/>
    <mergeCell ref="J7:K7"/>
  </mergeCells>
  <printOptions/>
  <pageMargins left="0.5905511811023623" right="0.4330708661417323" top="0.7874015748031497" bottom="0.1968503937007874" header="0.511811023622047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Kulchaya</cp:lastModifiedBy>
  <cp:lastPrinted>2018-10-02T07:13:50Z</cp:lastPrinted>
  <dcterms:created xsi:type="dcterms:W3CDTF">2008-11-05T09:14:37Z</dcterms:created>
  <dcterms:modified xsi:type="dcterms:W3CDTF">2019-06-25T04:26:16Z</dcterms:modified>
  <cp:category/>
  <cp:version/>
  <cp:contentType/>
  <cp:contentStatus/>
</cp:coreProperties>
</file>